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0830" yWindow="-45" windowWidth="17970" windowHeight="12210"/>
  </bookViews>
  <sheets>
    <sheet name="REZULTATI" sheetId="4" r:id="rId1"/>
    <sheet name="Sheet2" sheetId="7" r:id="rId2"/>
    <sheet name="Sheet3" sheetId="8" r:id="rId3"/>
  </sheets>
  <calcPr calcId="145621"/>
</workbook>
</file>

<file path=xl/calcChain.xml><?xml version="1.0" encoding="utf-8"?>
<calcChain xmlns="http://schemas.openxmlformats.org/spreadsheetml/2006/main">
  <c r="O8" i="4" l="1"/>
  <c r="P8" i="4" s="1"/>
  <c r="O11" i="4"/>
  <c r="P11" i="4" s="1"/>
  <c r="O6" i="4"/>
  <c r="P6" i="4" s="1"/>
  <c r="O18" i="4"/>
  <c r="P18" i="4" s="1"/>
  <c r="O12" i="4"/>
  <c r="P12" i="4" s="1"/>
  <c r="O17" i="4"/>
  <c r="P17" i="4" s="1"/>
  <c r="O16" i="4"/>
  <c r="P16" i="4" s="1"/>
  <c r="O14" i="4"/>
  <c r="P14" i="4" s="1"/>
  <c r="O7" i="4"/>
  <c r="P7" i="4" s="1"/>
  <c r="O13" i="4"/>
  <c r="P13" i="4" s="1"/>
  <c r="O9" i="4"/>
  <c r="P9" i="4" s="1"/>
  <c r="O15" i="4"/>
  <c r="P15" i="4" s="1"/>
  <c r="O10" i="4"/>
  <c r="P10" i="4" s="1"/>
  <c r="K6" i="4"/>
  <c r="L6" i="4"/>
  <c r="K11" i="4"/>
  <c r="L11" i="4"/>
  <c r="K10" i="4"/>
  <c r="L10" i="4"/>
  <c r="K12" i="4"/>
  <c r="L12" i="4"/>
  <c r="K17" i="4"/>
  <c r="L17" i="4"/>
  <c r="K16" i="4"/>
  <c r="L16" i="4"/>
  <c r="K14" i="4"/>
  <c r="L14" i="4"/>
  <c r="K7" i="4"/>
  <c r="L7" i="4"/>
  <c r="K13" i="4"/>
  <c r="L13" i="4"/>
  <c r="K9" i="4"/>
  <c r="L9" i="4"/>
  <c r="K15" i="4"/>
  <c r="L15" i="4"/>
  <c r="K18" i="4"/>
  <c r="L18" i="4"/>
  <c r="K19" i="4"/>
  <c r="L19" i="4"/>
  <c r="K20" i="4"/>
  <c r="L20" i="4"/>
  <c r="K21" i="4"/>
  <c r="L21" i="4"/>
  <c r="K22" i="4"/>
  <c r="L22" i="4"/>
  <c r="K23" i="4"/>
  <c r="L23" i="4"/>
  <c r="K24" i="4"/>
  <c r="L24" i="4"/>
  <c r="K25" i="4"/>
  <c r="L25" i="4"/>
  <c r="K26" i="4"/>
  <c r="L26" i="4"/>
  <c r="K27" i="4"/>
  <c r="L27" i="4"/>
  <c r="K28" i="4"/>
  <c r="L28" i="4"/>
  <c r="K29" i="4"/>
  <c r="L29" i="4"/>
  <c r="K30" i="4"/>
  <c r="L30" i="4"/>
  <c r="K31" i="4"/>
  <c r="L31" i="4"/>
  <c r="K32" i="4"/>
  <c r="L32" i="4"/>
  <c r="K33" i="4"/>
  <c r="L33" i="4"/>
  <c r="K34" i="4"/>
  <c r="L34" i="4"/>
  <c r="K35" i="4"/>
  <c r="L35" i="4"/>
  <c r="K36" i="4"/>
  <c r="L36" i="4"/>
  <c r="K37" i="4"/>
  <c r="L37" i="4"/>
  <c r="K38" i="4"/>
  <c r="L38" i="4"/>
  <c r="K39" i="4"/>
  <c r="L39" i="4"/>
  <c r="K40" i="4"/>
  <c r="L40" i="4"/>
  <c r="K41" i="4"/>
  <c r="L41" i="4"/>
  <c r="K8" i="4"/>
  <c r="L8" i="4" s="1"/>
  <c r="K36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K4" i="7"/>
  <c r="K3" i="7"/>
  <c r="K2" i="7"/>
  <c r="K1" i="7"/>
  <c r="K36" i="8"/>
  <c r="K35" i="8"/>
  <c r="K34" i="8"/>
  <c r="K33" i="8"/>
  <c r="K32" i="8"/>
  <c r="K31" i="8"/>
  <c r="K30" i="8"/>
  <c r="K29" i="8"/>
  <c r="K28" i="8"/>
  <c r="K25" i="8"/>
  <c r="K27" i="8"/>
  <c r="K26" i="8"/>
  <c r="K24" i="8"/>
  <c r="K23" i="8"/>
  <c r="K22" i="8"/>
  <c r="K21" i="8"/>
  <c r="K20" i="8"/>
  <c r="K19" i="8"/>
  <c r="K18" i="8"/>
  <c r="K17" i="8"/>
  <c r="K16" i="8"/>
  <c r="K15" i="8"/>
  <c r="K14" i="8"/>
  <c r="K8" i="8"/>
  <c r="K13" i="8"/>
  <c r="K12" i="8"/>
  <c r="K5" i="8"/>
  <c r="K11" i="8"/>
  <c r="K10" i="8"/>
  <c r="K9" i="8"/>
  <c r="K7" i="8"/>
  <c r="K6" i="8"/>
  <c r="K4" i="8"/>
  <c r="K2" i="8"/>
  <c r="K3" i="8"/>
  <c r="K1" i="8"/>
  <c r="Q18" i="4" l="1"/>
  <c r="Q15" i="4"/>
  <c r="Q9" i="4"/>
  <c r="Q13" i="4"/>
  <c r="Q7" i="4"/>
  <c r="Q14" i="4"/>
  <c r="Q16" i="4"/>
  <c r="Q17" i="4"/>
  <c r="Q12" i="4"/>
  <c r="Q10" i="4"/>
  <c r="Q11" i="4"/>
  <c r="Q6" i="4"/>
  <c r="Q8" i="4"/>
</calcChain>
</file>

<file path=xl/sharedStrings.xml><?xml version="1.0" encoding="utf-8"?>
<sst xmlns="http://schemas.openxmlformats.org/spreadsheetml/2006/main" count="549" uniqueCount="163">
  <si>
    <t>Р. бр.</t>
  </si>
  <si>
    <t>МЕСТО</t>
  </si>
  <si>
    <t>Σ</t>
  </si>
  <si>
    <t>Шабац</t>
  </si>
  <si>
    <t>Јово Михајловић</t>
  </si>
  <si>
    <t>Чукарица</t>
  </si>
  <si>
    <t>Ниш</t>
  </si>
  <si>
    <t>Крушевац</t>
  </si>
  <si>
    <t>Нови Сад</t>
  </si>
  <si>
    <t>Јован Јовановић Змај</t>
  </si>
  <si>
    <t>Вук Караџић</t>
  </si>
  <si>
    <t>Стари град</t>
  </si>
  <si>
    <t>Ана Марковић</t>
  </si>
  <si>
    <t>Пирот</t>
  </si>
  <si>
    <t>Смедерево</t>
  </si>
  <si>
    <t>Лозница</t>
  </si>
  <si>
    <t xml:space="preserve">Владимир Ђукановић </t>
  </si>
  <si>
    <t>Десанка Максимовић</t>
  </si>
  <si>
    <t>Херој Иван Мукер</t>
  </si>
  <si>
    <t>Ана Живковић</t>
  </si>
  <si>
    <t>Душан Радовић</t>
  </si>
  <si>
    <t>Ваљево</t>
  </si>
  <si>
    <t>Милан Илић Чича</t>
  </si>
  <si>
    <t>Аранђеловац</t>
  </si>
  <si>
    <t>Данијела Митровић</t>
  </si>
  <si>
    <t>Панчево</t>
  </si>
  <si>
    <t>Крагујевац</t>
  </si>
  <si>
    <t>Др Јован Цвијић</t>
  </si>
  <si>
    <t>Зоран Чукић</t>
  </si>
  <si>
    <t>Ћуприја</t>
  </si>
  <si>
    <t>Ивана Круљ</t>
  </si>
  <si>
    <t>Палилула</t>
  </si>
  <si>
    <t>Славиша Станковић</t>
  </si>
  <si>
    <t>И.Секулић</t>
  </si>
  <si>
    <t>Зорица Станкић</t>
  </si>
  <si>
    <t>Математичка гимназија</t>
  </si>
  <si>
    <t>Београд</t>
  </si>
  <si>
    <t>Вишња Јовановић</t>
  </si>
  <si>
    <t>Гимназија "Ј. Ј. Змај"</t>
  </si>
  <si>
    <t>Ваљевска гимназија</t>
  </si>
  <si>
    <t>Предраг Стојаковић</t>
  </si>
  <si>
    <t>Прва краг. гимназија</t>
  </si>
  <si>
    <t>Зајечар</t>
  </si>
  <si>
    <t>Младен Шљивовић</t>
  </si>
  <si>
    <t>Бор</t>
  </si>
  <si>
    <t>Милош Црњански</t>
  </si>
  <si>
    <t>Нада Поповић</t>
  </si>
  <si>
    <t xml:space="preserve">Алекса Милојевић </t>
  </si>
  <si>
    <t>Богдана Ђорђевић</t>
  </si>
  <si>
    <t>Даниела Станојевић</t>
  </si>
  <si>
    <t xml:space="preserve">Владимир Виктор Мирјанић </t>
  </si>
  <si>
    <t xml:space="preserve">Матеја Здравковић   </t>
  </si>
  <si>
    <t xml:space="preserve">Драгана Нинковић </t>
  </si>
  <si>
    <t xml:space="preserve">Валентина Њаради </t>
  </si>
  <si>
    <t xml:space="preserve">Лазар Миликић </t>
  </si>
  <si>
    <t>Илија Кочинац</t>
  </si>
  <si>
    <t>Игор Пијевац</t>
  </si>
  <si>
    <t>Душан Илић</t>
  </si>
  <si>
    <t xml:space="preserve">Јован Самарџић </t>
  </si>
  <si>
    <t xml:space="preserve">Милица Тубин </t>
  </si>
  <si>
    <t>Нина Матић</t>
  </si>
  <si>
    <t xml:space="preserve">Александар Станојчић </t>
  </si>
  <si>
    <t>Александар Пузовић</t>
  </si>
  <si>
    <t>Мина Благојевић</t>
  </si>
  <si>
    <t>Старина Новак</t>
  </si>
  <si>
    <t>Ивана Симеуновић</t>
  </si>
  <si>
    <t xml:space="preserve">Марија Ђорђевић </t>
  </si>
  <si>
    <t>Лазар Станојевић</t>
  </si>
  <si>
    <t>Јасмина Чукић</t>
  </si>
  <si>
    <t>Настасија Цонић</t>
  </si>
  <si>
    <t xml:space="preserve">Димитрије Павлов </t>
  </si>
  <si>
    <t xml:space="preserve">Михаило Радојевић </t>
  </si>
  <si>
    <t>Синиша Милошевић</t>
  </si>
  <si>
    <t xml:space="preserve">Алекса Јањић </t>
  </si>
  <si>
    <t>Миленко Ђуровић</t>
  </si>
  <si>
    <t>Душан Мишковић</t>
  </si>
  <si>
    <t>Настасија Аврамовић</t>
  </si>
  <si>
    <t>Ивана Милићевић</t>
  </si>
  <si>
    <t>Минка Милићевић</t>
  </si>
  <si>
    <t>Алекса Стефановић</t>
  </si>
  <si>
    <t>Зоран Ћирић</t>
  </si>
  <si>
    <t>Немања Савески</t>
  </si>
  <si>
    <t>Александра Петковић</t>
  </si>
  <si>
    <t>Мина Церовић</t>
  </si>
  <si>
    <t>Бојан Варинац</t>
  </si>
  <si>
    <t>Душан Цвијетић</t>
  </si>
  <si>
    <t>Наташа Лазаревић</t>
  </si>
  <si>
    <t>Михаило Алексић</t>
  </si>
  <si>
    <t>Шћепан Чукић</t>
  </si>
  <si>
    <t>Филип Миљевић</t>
  </si>
  <si>
    <t>Скадарлија</t>
  </si>
  <si>
    <t>Драгана Пиваш</t>
  </si>
  <si>
    <t>Немања Јовановић</t>
  </si>
  <si>
    <t>Драган Мандић</t>
  </si>
  <si>
    <t xml:space="preserve">Теодора Радаљац </t>
  </si>
  <si>
    <t>ЗАД. 1</t>
  </si>
  <si>
    <t>ЗАД. 2</t>
  </si>
  <si>
    <t>ЗАД. 3</t>
  </si>
  <si>
    <t>ЗАД. 4</t>
  </si>
  <si>
    <t>ЗАД. 5</t>
  </si>
  <si>
    <t>Николај Велимировић</t>
  </si>
  <si>
    <t>Анта Богићевић</t>
  </si>
  <si>
    <t>Ђура Јакшић</t>
  </si>
  <si>
    <t>Јован Цвијић</t>
  </si>
  <si>
    <t>Иво Лола Рибар</t>
  </si>
  <si>
    <t>ПРИВРЕМЕНИ РЕЗУЛТАТИ</t>
  </si>
  <si>
    <t>LS77</t>
  </si>
  <si>
    <t>M1A4</t>
  </si>
  <si>
    <t>NU22</t>
  </si>
  <si>
    <t>IM25</t>
  </si>
  <si>
    <t>A2S3</t>
  </si>
  <si>
    <t>ШЧ26</t>
  </si>
  <si>
    <t>А3О5</t>
  </si>
  <si>
    <t>ОО00</t>
  </si>
  <si>
    <t>L105</t>
  </si>
  <si>
    <t>HP78</t>
  </si>
  <si>
    <t>6PN5</t>
  </si>
  <si>
    <t xml:space="preserve">Веселин Исаиловић </t>
  </si>
  <si>
    <t>13AB</t>
  </si>
  <si>
    <t>MF73</t>
  </si>
  <si>
    <t>РФ08</t>
  </si>
  <si>
    <t>LG24</t>
  </si>
  <si>
    <t>M524</t>
  </si>
  <si>
    <t>HB78</t>
  </si>
  <si>
    <t>DM01</t>
  </si>
  <si>
    <t>AJ10</t>
  </si>
  <si>
    <t>M2M5</t>
  </si>
  <si>
    <t>ПИ31</t>
  </si>
  <si>
    <t>MB22</t>
  </si>
  <si>
    <t>AS15</t>
  </si>
  <si>
    <t>MR00</t>
  </si>
  <si>
    <t>A7M1</t>
  </si>
  <si>
    <t>MT13</t>
  </si>
  <si>
    <t>Ч1Ш3</t>
  </si>
  <si>
    <t>BB17</t>
  </si>
  <si>
    <t>HC77</t>
  </si>
  <si>
    <t>T3T3</t>
  </si>
  <si>
    <t>MA01</t>
  </si>
  <si>
    <t>Л0М0</t>
  </si>
  <si>
    <t>НД12</t>
  </si>
  <si>
    <t>В15А</t>
  </si>
  <si>
    <t>N6M6</t>
  </si>
  <si>
    <t>N1M2</t>
  </si>
  <si>
    <t>С. Паланка</t>
  </si>
  <si>
    <t>НАСТАВНИК</t>
  </si>
  <si>
    <t>УЧЕНИК</t>
  </si>
  <si>
    <t>ШКОЛА</t>
  </si>
  <si>
    <t>Гим.''Светозар Марковић''</t>
  </si>
  <si>
    <t>В. Градиште</t>
  </si>
  <si>
    <t xml:space="preserve">Владимир Виктор 
Мирјанић </t>
  </si>
  <si>
    <t>E1</t>
  </si>
  <si>
    <t>E2</t>
  </si>
  <si>
    <t>E</t>
  </si>
  <si>
    <t>Т. норм.</t>
  </si>
  <si>
    <t>T+E</t>
  </si>
  <si>
    <t>E. норм.</t>
  </si>
  <si>
    <t>Коначни резултати СФО 2015 - основна школа</t>
  </si>
  <si>
    <t>Награде</t>
  </si>
  <si>
    <t>ПРВА</t>
  </si>
  <si>
    <t>ДРУГА</t>
  </si>
  <si>
    <t>ТРЕЋА</t>
  </si>
  <si>
    <t>ПОХВАЛА</t>
  </si>
  <si>
    <t>На изборно такмичење 
се позивају ученици закључно 
са редним бројем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</si>
</sst>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3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4">
    <xf numFmtId="0" fontId="0" fillId="0" borderId="0" xfId="0"/>
    <xf numFmtId="0" fontId="4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64" fontId="3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/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11" fillId="0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1" fillId="0" borderId="9" xfId="1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164" fontId="6" fillId="0" borderId="15" xfId="0" applyNumberFormat="1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11" fillId="0" borderId="17" xfId="0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64" fontId="6" fillId="0" borderId="15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64" fontId="6" fillId="0" borderId="12" xfId="0" applyNumberFormat="1" applyFont="1" applyFill="1" applyBorder="1" applyAlignment="1">
      <alignment horizontal="center" vertical="center" wrapText="1"/>
    </xf>
    <xf numFmtId="164" fontId="6" fillId="0" borderId="13" xfId="0" applyNumberFormat="1" applyFont="1" applyBorder="1" applyAlignment="1">
      <alignment horizontal="center"/>
    </xf>
    <xf numFmtId="0" fontId="11" fillId="0" borderId="3" xfId="0" applyFont="1" applyFill="1" applyBorder="1" applyAlignment="1">
      <alignment horizontal="center" vertical="center" wrapText="1"/>
    </xf>
    <xf numFmtId="164" fontId="6" fillId="0" borderId="14" xfId="0" applyNumberFormat="1" applyFont="1" applyBorder="1" applyAlignment="1">
      <alignment horizontal="center"/>
    </xf>
    <xf numFmtId="0" fontId="11" fillId="0" borderId="3" xfId="1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64" fontId="6" fillId="0" borderId="16" xfId="0" applyNumberFormat="1" applyFont="1" applyBorder="1" applyAlignment="1">
      <alignment horizontal="center"/>
    </xf>
    <xf numFmtId="0" fontId="11" fillId="0" borderId="20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64" fontId="6" fillId="0" borderId="21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164" fontId="10" fillId="0" borderId="24" xfId="0" applyNumberFormat="1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64" fontId="6" fillId="3" borderId="2" xfId="0" applyNumberFormat="1" applyFont="1" applyFill="1" applyBorder="1" applyAlignment="1">
      <alignment horizontal="center" vertical="center" wrapText="1"/>
    </xf>
    <xf numFmtId="164" fontId="6" fillId="3" borderId="2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7"/>
  <sheetViews>
    <sheetView tabSelected="1" topLeftCell="A9" workbookViewId="0">
      <selection activeCell="T30" sqref="T30"/>
    </sheetView>
  </sheetViews>
  <sheetFormatPr defaultRowHeight="12.75" x14ac:dyDescent="0.2"/>
  <cols>
    <col min="1" max="1" width="4.28515625" style="11" customWidth="1"/>
    <col min="2" max="2" width="20.7109375" style="11" customWidth="1"/>
    <col min="3" max="3" width="22.42578125" style="11" customWidth="1"/>
    <col min="4" max="4" width="13.140625" style="11" customWidth="1"/>
    <col min="5" max="5" width="19.85546875" style="11" customWidth="1"/>
    <col min="6" max="10" width="6.42578125" style="11" hidden="1" customWidth="1"/>
    <col min="11" max="11" width="7.85546875" style="14" customWidth="1"/>
    <col min="12" max="12" width="9.140625" style="11" customWidth="1"/>
    <col min="13" max="14" width="9.140625" style="11" hidden="1" customWidth="1"/>
    <col min="15" max="17" width="9.140625" style="11" customWidth="1"/>
    <col min="18" max="18" width="11.42578125" style="11" customWidth="1"/>
    <col min="19" max="16384" width="9.140625" style="1"/>
  </cols>
  <sheetData>
    <row r="2" spans="1:18" s="18" customFormat="1" ht="15" customHeight="1" x14ac:dyDescent="0.2">
      <c r="A2" s="17"/>
      <c r="B2" s="16"/>
      <c r="C2" s="46" t="s">
        <v>105</v>
      </c>
      <c r="D2" s="46"/>
      <c r="E2" s="46"/>
      <c r="F2" s="46"/>
      <c r="G2" s="16"/>
      <c r="H2" s="16"/>
      <c r="I2" s="16"/>
      <c r="J2" s="16"/>
      <c r="K2" s="12"/>
      <c r="L2" s="17"/>
      <c r="M2" s="17"/>
      <c r="N2" s="17"/>
      <c r="O2" s="17"/>
      <c r="P2" s="17"/>
      <c r="Q2" s="17"/>
      <c r="R2" s="36"/>
    </row>
    <row r="3" spans="1:18" s="18" customFormat="1" ht="15" customHeight="1" x14ac:dyDescent="0.2">
      <c r="A3" s="17"/>
      <c r="B3" s="37" t="s">
        <v>156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17"/>
      <c r="P3" s="17"/>
      <c r="Q3" s="17"/>
      <c r="R3" s="36"/>
    </row>
    <row r="4" spans="1:18" s="20" customFormat="1" ht="15" customHeight="1" thickBot="1" x14ac:dyDescent="0.25">
      <c r="A4" s="19"/>
      <c r="B4" s="16"/>
      <c r="C4" s="9"/>
      <c r="D4" s="16"/>
      <c r="E4" s="16"/>
      <c r="F4" s="16"/>
      <c r="G4" s="16"/>
      <c r="H4" s="16"/>
      <c r="I4" s="16"/>
      <c r="J4" s="16"/>
      <c r="K4" s="12"/>
      <c r="L4" s="19"/>
      <c r="M4" s="19"/>
      <c r="N4" s="19"/>
      <c r="O4" s="19"/>
      <c r="P4" s="19"/>
      <c r="Q4" s="19"/>
      <c r="R4" s="30"/>
    </row>
    <row r="5" spans="1:18" s="19" customFormat="1" ht="30" customHeight="1" thickBot="1" x14ac:dyDescent="0.3">
      <c r="A5" s="90" t="s">
        <v>0</v>
      </c>
      <c r="B5" s="81" t="s">
        <v>145</v>
      </c>
      <c r="C5" s="82" t="s">
        <v>146</v>
      </c>
      <c r="D5" s="83" t="s">
        <v>1</v>
      </c>
      <c r="E5" s="83" t="s">
        <v>144</v>
      </c>
      <c r="F5" s="84" t="s">
        <v>95</v>
      </c>
      <c r="G5" s="84" t="s">
        <v>96</v>
      </c>
      <c r="H5" s="84" t="s">
        <v>97</v>
      </c>
      <c r="I5" s="84" t="s">
        <v>98</v>
      </c>
      <c r="J5" s="84" t="s">
        <v>99</v>
      </c>
      <c r="K5" s="85" t="s">
        <v>2</v>
      </c>
      <c r="L5" s="86" t="s">
        <v>153</v>
      </c>
      <c r="M5" s="86" t="s">
        <v>150</v>
      </c>
      <c r="N5" s="86" t="s">
        <v>151</v>
      </c>
      <c r="O5" s="86" t="s">
        <v>152</v>
      </c>
      <c r="P5" s="86" t="s">
        <v>155</v>
      </c>
      <c r="Q5" s="86" t="s">
        <v>154</v>
      </c>
      <c r="R5" s="87" t="s">
        <v>157</v>
      </c>
    </row>
    <row r="6" spans="1:18" s="25" customFormat="1" ht="13.5" customHeight="1" x14ac:dyDescent="0.2">
      <c r="A6" s="91">
        <v>1</v>
      </c>
      <c r="B6" s="92" t="s">
        <v>61</v>
      </c>
      <c r="C6" s="93" t="s">
        <v>100</v>
      </c>
      <c r="D6" s="94" t="s">
        <v>3</v>
      </c>
      <c r="E6" s="94" t="s">
        <v>62</v>
      </c>
      <c r="F6" s="95">
        <v>19.5</v>
      </c>
      <c r="G6" s="95">
        <v>20</v>
      </c>
      <c r="H6" s="95">
        <v>17</v>
      </c>
      <c r="I6" s="95">
        <v>18</v>
      </c>
      <c r="J6" s="95">
        <v>12</v>
      </c>
      <c r="K6" s="96">
        <f t="shared" ref="K6:K18" si="0">SUM(F6:J6)</f>
        <v>86.5</v>
      </c>
      <c r="L6" s="97">
        <f t="shared" ref="L6:L18" si="1">100*K6/92</f>
        <v>94.021739130434781</v>
      </c>
      <c r="M6" s="98">
        <v>10</v>
      </c>
      <c r="N6" s="99">
        <v>30</v>
      </c>
      <c r="O6" s="100">
        <f t="shared" ref="O6:O18" si="2">M6+N6</f>
        <v>40</v>
      </c>
      <c r="P6" s="98">
        <f t="shared" ref="P6:P18" si="3">O6*100/40</f>
        <v>100</v>
      </c>
      <c r="Q6" s="97">
        <f t="shared" ref="Q6:Q18" si="4">L6+P6</f>
        <v>194.02173913043478</v>
      </c>
      <c r="R6" s="101" t="s">
        <v>158</v>
      </c>
    </row>
    <row r="7" spans="1:18" s="25" customFormat="1" ht="13.5" customHeight="1" x14ac:dyDescent="0.2">
      <c r="A7" s="102">
        <v>2</v>
      </c>
      <c r="B7" s="103" t="s">
        <v>70</v>
      </c>
      <c r="C7" s="104" t="s">
        <v>101</v>
      </c>
      <c r="D7" s="105" t="s">
        <v>15</v>
      </c>
      <c r="E7" s="105" t="s">
        <v>16</v>
      </c>
      <c r="F7" s="106">
        <v>4</v>
      </c>
      <c r="G7" s="106">
        <v>20</v>
      </c>
      <c r="H7" s="106">
        <v>20</v>
      </c>
      <c r="I7" s="106">
        <v>18</v>
      </c>
      <c r="J7" s="106">
        <v>14</v>
      </c>
      <c r="K7" s="107">
        <f t="shared" si="0"/>
        <v>76</v>
      </c>
      <c r="L7" s="108">
        <f t="shared" si="1"/>
        <v>82.608695652173907</v>
      </c>
      <c r="M7" s="109">
        <v>10</v>
      </c>
      <c r="N7" s="110">
        <v>30</v>
      </c>
      <c r="O7" s="111">
        <f t="shared" si="2"/>
        <v>40</v>
      </c>
      <c r="P7" s="109">
        <f t="shared" si="3"/>
        <v>100</v>
      </c>
      <c r="Q7" s="108">
        <f t="shared" si="4"/>
        <v>182.60869565217391</v>
      </c>
      <c r="R7" s="112" t="s">
        <v>158</v>
      </c>
    </row>
    <row r="8" spans="1:18" s="25" customFormat="1" ht="13.5" customHeight="1" x14ac:dyDescent="0.2">
      <c r="A8" s="113">
        <v>3</v>
      </c>
      <c r="B8" s="103" t="s">
        <v>47</v>
      </c>
      <c r="C8" s="104" t="s">
        <v>35</v>
      </c>
      <c r="D8" s="105" t="s">
        <v>36</v>
      </c>
      <c r="E8" s="105" t="s">
        <v>37</v>
      </c>
      <c r="F8" s="106">
        <v>20</v>
      </c>
      <c r="G8" s="106">
        <v>20</v>
      </c>
      <c r="H8" s="106">
        <v>20</v>
      </c>
      <c r="I8" s="106">
        <v>18</v>
      </c>
      <c r="J8" s="106">
        <v>14</v>
      </c>
      <c r="K8" s="107">
        <f t="shared" si="0"/>
        <v>92</v>
      </c>
      <c r="L8" s="108">
        <f t="shared" si="1"/>
        <v>100</v>
      </c>
      <c r="M8" s="109">
        <v>7.7</v>
      </c>
      <c r="N8" s="110">
        <v>23</v>
      </c>
      <c r="O8" s="111">
        <f t="shared" si="2"/>
        <v>30.7</v>
      </c>
      <c r="P8" s="109">
        <f t="shared" si="3"/>
        <v>76.75</v>
      </c>
      <c r="Q8" s="108">
        <f t="shared" si="4"/>
        <v>176.75</v>
      </c>
      <c r="R8" s="112" t="s">
        <v>158</v>
      </c>
    </row>
    <row r="9" spans="1:18" s="25" customFormat="1" ht="13.5" customHeight="1" x14ac:dyDescent="0.2">
      <c r="A9" s="102">
        <v>4</v>
      </c>
      <c r="B9" s="103" t="s">
        <v>56</v>
      </c>
      <c r="C9" s="104" t="s">
        <v>38</v>
      </c>
      <c r="D9" s="105" t="s">
        <v>8</v>
      </c>
      <c r="E9" s="105" t="s">
        <v>57</v>
      </c>
      <c r="F9" s="106">
        <v>20</v>
      </c>
      <c r="G9" s="106">
        <v>10</v>
      </c>
      <c r="H9" s="106">
        <v>20</v>
      </c>
      <c r="I9" s="106">
        <v>12</v>
      </c>
      <c r="J9" s="106">
        <v>12</v>
      </c>
      <c r="K9" s="107">
        <f t="shared" si="0"/>
        <v>74</v>
      </c>
      <c r="L9" s="108">
        <f t="shared" si="1"/>
        <v>80.434782608695656</v>
      </c>
      <c r="M9" s="109">
        <v>9.4</v>
      </c>
      <c r="N9" s="110">
        <v>28.6</v>
      </c>
      <c r="O9" s="111">
        <f t="shared" si="2"/>
        <v>38</v>
      </c>
      <c r="P9" s="109">
        <f t="shared" si="3"/>
        <v>95</v>
      </c>
      <c r="Q9" s="108">
        <f t="shared" si="4"/>
        <v>175.43478260869566</v>
      </c>
      <c r="R9" s="112" t="s">
        <v>159</v>
      </c>
    </row>
    <row r="10" spans="1:18" s="25" customFormat="1" ht="13.5" customHeight="1" x14ac:dyDescent="0.2">
      <c r="A10" s="102">
        <v>5</v>
      </c>
      <c r="B10" s="103" t="s">
        <v>66</v>
      </c>
      <c r="C10" s="104" t="s">
        <v>100</v>
      </c>
      <c r="D10" s="105" t="s">
        <v>3</v>
      </c>
      <c r="E10" s="105" t="s">
        <v>4</v>
      </c>
      <c r="F10" s="106">
        <v>20</v>
      </c>
      <c r="G10" s="106">
        <v>20</v>
      </c>
      <c r="H10" s="106">
        <v>13</v>
      </c>
      <c r="I10" s="106">
        <v>18</v>
      </c>
      <c r="J10" s="106">
        <v>12</v>
      </c>
      <c r="K10" s="107">
        <f t="shared" si="0"/>
        <v>83</v>
      </c>
      <c r="L10" s="108">
        <f t="shared" si="1"/>
        <v>90.217391304347828</v>
      </c>
      <c r="M10" s="109">
        <v>9.8000000000000007</v>
      </c>
      <c r="N10" s="110">
        <v>23</v>
      </c>
      <c r="O10" s="111">
        <f t="shared" si="2"/>
        <v>32.799999999999997</v>
      </c>
      <c r="P10" s="109">
        <f t="shared" si="3"/>
        <v>81.999999999999986</v>
      </c>
      <c r="Q10" s="108">
        <f t="shared" si="4"/>
        <v>172.21739130434781</v>
      </c>
      <c r="R10" s="112" t="s">
        <v>159</v>
      </c>
    </row>
    <row r="11" spans="1:18" s="25" customFormat="1" ht="13.5" customHeight="1" x14ac:dyDescent="0.2">
      <c r="A11" s="113">
        <v>6</v>
      </c>
      <c r="B11" s="103" t="s">
        <v>48</v>
      </c>
      <c r="C11" s="114" t="s">
        <v>147</v>
      </c>
      <c r="D11" s="105" t="s">
        <v>6</v>
      </c>
      <c r="E11" s="105" t="s">
        <v>49</v>
      </c>
      <c r="F11" s="106">
        <v>20</v>
      </c>
      <c r="G11" s="106">
        <v>20</v>
      </c>
      <c r="H11" s="106">
        <v>18</v>
      </c>
      <c r="I11" s="106">
        <v>10</v>
      </c>
      <c r="J11" s="106">
        <v>15.5</v>
      </c>
      <c r="K11" s="107">
        <f t="shared" si="0"/>
        <v>83.5</v>
      </c>
      <c r="L11" s="108">
        <f t="shared" si="1"/>
        <v>90.760869565217391</v>
      </c>
      <c r="M11" s="109">
        <v>9.1999999999999993</v>
      </c>
      <c r="N11" s="110">
        <v>23</v>
      </c>
      <c r="O11" s="111">
        <f t="shared" si="2"/>
        <v>32.200000000000003</v>
      </c>
      <c r="P11" s="109">
        <f t="shared" si="3"/>
        <v>80.500000000000014</v>
      </c>
      <c r="Q11" s="108">
        <f t="shared" si="4"/>
        <v>171.2608695652174</v>
      </c>
      <c r="R11" s="112" t="s">
        <v>159</v>
      </c>
    </row>
    <row r="12" spans="1:18" s="25" customFormat="1" ht="17.25" customHeight="1" x14ac:dyDescent="0.2">
      <c r="A12" s="102">
        <v>7</v>
      </c>
      <c r="B12" s="103" t="s">
        <v>52</v>
      </c>
      <c r="C12" s="104" t="s">
        <v>35</v>
      </c>
      <c r="D12" s="105" t="s">
        <v>36</v>
      </c>
      <c r="E12" s="105" t="s">
        <v>37</v>
      </c>
      <c r="F12" s="106">
        <v>19</v>
      </c>
      <c r="G12" s="106">
        <v>20</v>
      </c>
      <c r="H12" s="106">
        <v>20</v>
      </c>
      <c r="I12" s="106">
        <v>8</v>
      </c>
      <c r="J12" s="106">
        <v>14</v>
      </c>
      <c r="K12" s="107">
        <f t="shared" si="0"/>
        <v>81</v>
      </c>
      <c r="L12" s="108">
        <f t="shared" si="1"/>
        <v>88.043478260869563</v>
      </c>
      <c r="M12" s="109">
        <v>7</v>
      </c>
      <c r="N12" s="110">
        <v>25.5</v>
      </c>
      <c r="O12" s="111">
        <f t="shared" si="2"/>
        <v>32.5</v>
      </c>
      <c r="P12" s="109">
        <f t="shared" si="3"/>
        <v>81.25</v>
      </c>
      <c r="Q12" s="108">
        <f t="shared" si="4"/>
        <v>169.29347826086956</v>
      </c>
      <c r="R12" s="112" t="s">
        <v>159</v>
      </c>
    </row>
    <row r="13" spans="1:18" s="25" customFormat="1" ht="13.5" customHeight="1" x14ac:dyDescent="0.2">
      <c r="A13" s="102">
        <v>8</v>
      </c>
      <c r="B13" s="103" t="s">
        <v>89</v>
      </c>
      <c r="C13" s="104" t="s">
        <v>90</v>
      </c>
      <c r="D13" s="105" t="s">
        <v>11</v>
      </c>
      <c r="E13" s="105" t="s">
        <v>91</v>
      </c>
      <c r="F13" s="106">
        <v>17</v>
      </c>
      <c r="G13" s="106">
        <v>10</v>
      </c>
      <c r="H13" s="106">
        <v>20</v>
      </c>
      <c r="I13" s="106">
        <v>18</v>
      </c>
      <c r="J13" s="106">
        <v>9</v>
      </c>
      <c r="K13" s="107">
        <f t="shared" si="0"/>
        <v>74</v>
      </c>
      <c r="L13" s="108">
        <f t="shared" si="1"/>
        <v>80.434782608695656</v>
      </c>
      <c r="M13" s="109">
        <v>9.9</v>
      </c>
      <c r="N13" s="110">
        <v>25.6</v>
      </c>
      <c r="O13" s="111">
        <f t="shared" si="2"/>
        <v>35.5</v>
      </c>
      <c r="P13" s="109">
        <f t="shared" si="3"/>
        <v>88.75</v>
      </c>
      <c r="Q13" s="108">
        <f t="shared" si="4"/>
        <v>169.18478260869566</v>
      </c>
      <c r="R13" s="112" t="s">
        <v>159</v>
      </c>
    </row>
    <row r="14" spans="1:18" s="25" customFormat="1" ht="13.5" customHeight="1" x14ac:dyDescent="0.2">
      <c r="A14" s="113">
        <v>9</v>
      </c>
      <c r="B14" s="103" t="s">
        <v>69</v>
      </c>
      <c r="C14" s="104" t="s">
        <v>17</v>
      </c>
      <c r="D14" s="105" t="s">
        <v>42</v>
      </c>
      <c r="E14" s="105" t="s">
        <v>43</v>
      </c>
      <c r="F14" s="106">
        <v>17</v>
      </c>
      <c r="G14" s="106">
        <v>20</v>
      </c>
      <c r="H14" s="106">
        <v>11</v>
      </c>
      <c r="I14" s="106">
        <v>19</v>
      </c>
      <c r="J14" s="106">
        <v>11</v>
      </c>
      <c r="K14" s="107">
        <f t="shared" si="0"/>
        <v>78</v>
      </c>
      <c r="L14" s="108">
        <f t="shared" si="1"/>
        <v>84.782608695652172</v>
      </c>
      <c r="M14" s="109">
        <v>9.1</v>
      </c>
      <c r="N14" s="110">
        <v>23</v>
      </c>
      <c r="O14" s="111">
        <f t="shared" si="2"/>
        <v>32.1</v>
      </c>
      <c r="P14" s="109">
        <f t="shared" si="3"/>
        <v>80.25</v>
      </c>
      <c r="Q14" s="108">
        <f t="shared" si="4"/>
        <v>165.03260869565219</v>
      </c>
      <c r="R14" s="112" t="s">
        <v>159</v>
      </c>
    </row>
    <row r="15" spans="1:18" s="25" customFormat="1" ht="13.5" customHeight="1" x14ac:dyDescent="0.2">
      <c r="A15" s="102">
        <v>10</v>
      </c>
      <c r="B15" s="103" t="s">
        <v>117</v>
      </c>
      <c r="C15" s="104" t="s">
        <v>100</v>
      </c>
      <c r="D15" s="105" t="s">
        <v>3</v>
      </c>
      <c r="E15" s="105" t="s">
        <v>62</v>
      </c>
      <c r="F15" s="106">
        <v>0</v>
      </c>
      <c r="G15" s="106">
        <v>20</v>
      </c>
      <c r="H15" s="106">
        <v>20</v>
      </c>
      <c r="I15" s="106">
        <v>20</v>
      </c>
      <c r="J15" s="106">
        <v>12</v>
      </c>
      <c r="K15" s="107">
        <f t="shared" si="0"/>
        <v>72</v>
      </c>
      <c r="L15" s="108">
        <f t="shared" si="1"/>
        <v>78.260869565217391</v>
      </c>
      <c r="M15" s="109">
        <v>9.1999999999999993</v>
      </c>
      <c r="N15" s="110">
        <v>23</v>
      </c>
      <c r="O15" s="111">
        <f t="shared" si="2"/>
        <v>32.200000000000003</v>
      </c>
      <c r="P15" s="109">
        <f t="shared" si="3"/>
        <v>80.500000000000014</v>
      </c>
      <c r="Q15" s="108">
        <f t="shared" si="4"/>
        <v>158.7608695652174</v>
      </c>
      <c r="R15" s="112" t="s">
        <v>159</v>
      </c>
    </row>
    <row r="16" spans="1:18" s="25" customFormat="1" ht="13.5" customHeight="1" x14ac:dyDescent="0.2">
      <c r="A16" s="38">
        <v>11</v>
      </c>
      <c r="B16" s="42" t="s">
        <v>149</v>
      </c>
      <c r="C16" s="40" t="s">
        <v>35</v>
      </c>
      <c r="D16" s="22" t="s">
        <v>36</v>
      </c>
      <c r="E16" s="22" t="s">
        <v>37</v>
      </c>
      <c r="F16" s="21">
        <v>8</v>
      </c>
      <c r="G16" s="21">
        <v>20</v>
      </c>
      <c r="H16" s="21">
        <v>20</v>
      </c>
      <c r="I16" s="21">
        <v>16.399999999999999</v>
      </c>
      <c r="J16" s="21">
        <v>14</v>
      </c>
      <c r="K16" s="49">
        <f t="shared" si="0"/>
        <v>78.400000000000006</v>
      </c>
      <c r="L16" s="23">
        <f t="shared" si="1"/>
        <v>85.217391304347842</v>
      </c>
      <c r="M16" s="24">
        <v>8</v>
      </c>
      <c r="N16" s="50">
        <v>18.8</v>
      </c>
      <c r="O16" s="51">
        <f t="shared" si="2"/>
        <v>26.8</v>
      </c>
      <c r="P16" s="24">
        <f t="shared" si="3"/>
        <v>67</v>
      </c>
      <c r="Q16" s="23">
        <f t="shared" si="4"/>
        <v>152.21739130434784</v>
      </c>
      <c r="R16" s="52" t="s">
        <v>160</v>
      </c>
    </row>
    <row r="17" spans="1:18" s="25" customFormat="1" ht="13.5" customHeight="1" x14ac:dyDescent="0.2">
      <c r="A17" s="39">
        <v>12</v>
      </c>
      <c r="B17" s="41" t="s">
        <v>75</v>
      </c>
      <c r="C17" s="40" t="s">
        <v>100</v>
      </c>
      <c r="D17" s="22" t="s">
        <v>3</v>
      </c>
      <c r="E17" s="22" t="s">
        <v>4</v>
      </c>
      <c r="F17" s="21">
        <v>18</v>
      </c>
      <c r="G17" s="21">
        <v>20</v>
      </c>
      <c r="H17" s="21">
        <v>20</v>
      </c>
      <c r="I17" s="21">
        <v>14.4</v>
      </c>
      <c r="J17" s="21">
        <v>7</v>
      </c>
      <c r="K17" s="49">
        <f t="shared" si="0"/>
        <v>79.400000000000006</v>
      </c>
      <c r="L17" s="23">
        <f t="shared" si="1"/>
        <v>86.304347826086968</v>
      </c>
      <c r="M17" s="24">
        <v>9.1999999999999993</v>
      </c>
      <c r="N17" s="50">
        <v>15.6</v>
      </c>
      <c r="O17" s="51">
        <f t="shared" si="2"/>
        <v>24.799999999999997</v>
      </c>
      <c r="P17" s="24">
        <f t="shared" si="3"/>
        <v>61.999999999999986</v>
      </c>
      <c r="Q17" s="23">
        <f t="shared" si="4"/>
        <v>148.30434782608694</v>
      </c>
      <c r="R17" s="52" t="s">
        <v>160</v>
      </c>
    </row>
    <row r="18" spans="1:18" s="25" customFormat="1" ht="13.5" customHeight="1" thickBot="1" x14ac:dyDescent="0.25">
      <c r="A18" s="89">
        <v>13</v>
      </c>
      <c r="B18" s="45" t="s">
        <v>86</v>
      </c>
      <c r="C18" s="59" t="s">
        <v>22</v>
      </c>
      <c r="D18" s="60" t="s">
        <v>23</v>
      </c>
      <c r="E18" s="60" t="s">
        <v>24</v>
      </c>
      <c r="F18" s="61">
        <v>20</v>
      </c>
      <c r="G18" s="61">
        <v>20</v>
      </c>
      <c r="H18" s="61">
        <v>20</v>
      </c>
      <c r="I18" s="61">
        <v>8</v>
      </c>
      <c r="J18" s="61">
        <v>4</v>
      </c>
      <c r="K18" s="62">
        <f t="shared" si="0"/>
        <v>72</v>
      </c>
      <c r="L18" s="55">
        <f t="shared" si="1"/>
        <v>78.260869565217391</v>
      </c>
      <c r="M18" s="24">
        <v>0</v>
      </c>
      <c r="N18" s="50">
        <v>8</v>
      </c>
      <c r="O18" s="53">
        <f t="shared" si="2"/>
        <v>8</v>
      </c>
      <c r="P18" s="54">
        <f t="shared" si="3"/>
        <v>20</v>
      </c>
      <c r="Q18" s="55">
        <f t="shared" si="4"/>
        <v>98.260869565217391</v>
      </c>
      <c r="R18" s="56" t="s">
        <v>160</v>
      </c>
    </row>
    <row r="19" spans="1:18" s="25" customFormat="1" ht="13.5" customHeight="1" x14ac:dyDescent="0.2">
      <c r="A19" s="88">
        <v>14</v>
      </c>
      <c r="B19" s="57" t="s">
        <v>77</v>
      </c>
      <c r="C19" s="64" t="s">
        <v>20</v>
      </c>
      <c r="D19" s="65" t="s">
        <v>44</v>
      </c>
      <c r="E19" s="65" t="s">
        <v>78</v>
      </c>
      <c r="F19" s="66">
        <v>17</v>
      </c>
      <c r="G19" s="66">
        <v>4</v>
      </c>
      <c r="H19" s="66">
        <v>16</v>
      </c>
      <c r="I19" s="66">
        <v>18</v>
      </c>
      <c r="J19" s="66">
        <v>12</v>
      </c>
      <c r="K19" s="67">
        <f t="shared" ref="K19:K41" si="5">SUM(F19:J19)</f>
        <v>67</v>
      </c>
      <c r="L19" s="68">
        <f t="shared" ref="L19:L41" si="6">100*K19/92</f>
        <v>72.826086956521735</v>
      </c>
      <c r="M19" s="63"/>
      <c r="N19" s="24"/>
      <c r="O19" s="28"/>
      <c r="P19" s="28"/>
      <c r="Q19" s="28"/>
      <c r="R19" s="28" t="s">
        <v>160</v>
      </c>
    </row>
    <row r="20" spans="1:18" s="25" customFormat="1" ht="13.5" customHeight="1" x14ac:dyDescent="0.2">
      <c r="A20" s="38">
        <v>15</v>
      </c>
      <c r="B20" s="41" t="s">
        <v>87</v>
      </c>
      <c r="C20" s="69" t="s">
        <v>18</v>
      </c>
      <c r="D20" s="22" t="s">
        <v>143</v>
      </c>
      <c r="E20" s="22" t="s">
        <v>19</v>
      </c>
      <c r="F20" s="21">
        <v>20</v>
      </c>
      <c r="G20" s="21">
        <v>4</v>
      </c>
      <c r="H20" s="21">
        <v>20</v>
      </c>
      <c r="I20" s="21">
        <v>16</v>
      </c>
      <c r="J20" s="21">
        <v>7</v>
      </c>
      <c r="K20" s="49">
        <f t="shared" si="5"/>
        <v>67</v>
      </c>
      <c r="L20" s="70">
        <f t="shared" si="6"/>
        <v>72.826086956521735</v>
      </c>
      <c r="M20" s="63"/>
      <c r="N20" s="24"/>
      <c r="O20" s="24"/>
      <c r="P20" s="24"/>
      <c r="Q20" s="24"/>
      <c r="R20" s="24" t="s">
        <v>160</v>
      </c>
    </row>
    <row r="21" spans="1:18" s="25" customFormat="1" ht="13.5" customHeight="1" x14ac:dyDescent="0.2">
      <c r="A21" s="39">
        <v>16</v>
      </c>
      <c r="B21" s="41" t="s">
        <v>81</v>
      </c>
      <c r="C21" s="69" t="s">
        <v>100</v>
      </c>
      <c r="D21" s="22" t="s">
        <v>3</v>
      </c>
      <c r="E21" s="22" t="s">
        <v>62</v>
      </c>
      <c r="F21" s="21">
        <v>0</v>
      </c>
      <c r="G21" s="21">
        <v>20</v>
      </c>
      <c r="H21" s="21">
        <v>20</v>
      </c>
      <c r="I21" s="21">
        <v>12</v>
      </c>
      <c r="J21" s="21">
        <v>12</v>
      </c>
      <c r="K21" s="49">
        <f t="shared" si="5"/>
        <v>64</v>
      </c>
      <c r="L21" s="70">
        <f t="shared" si="6"/>
        <v>69.565217391304344</v>
      </c>
      <c r="M21" s="63"/>
      <c r="N21" s="24"/>
      <c r="O21" s="24"/>
      <c r="P21" s="24"/>
      <c r="Q21" s="24"/>
      <c r="R21" s="24" t="s">
        <v>160</v>
      </c>
    </row>
    <row r="22" spans="1:18" s="25" customFormat="1" ht="13.5" customHeight="1" x14ac:dyDescent="0.2">
      <c r="A22" s="38">
        <v>17</v>
      </c>
      <c r="B22" s="41" t="s">
        <v>85</v>
      </c>
      <c r="C22" s="69" t="s">
        <v>33</v>
      </c>
      <c r="D22" s="22" t="s">
        <v>25</v>
      </c>
      <c r="E22" s="22" t="s">
        <v>34</v>
      </c>
      <c r="F22" s="21">
        <v>17</v>
      </c>
      <c r="G22" s="21">
        <v>4</v>
      </c>
      <c r="H22" s="21">
        <v>12</v>
      </c>
      <c r="I22" s="21">
        <v>14</v>
      </c>
      <c r="J22" s="21">
        <v>14</v>
      </c>
      <c r="K22" s="49">
        <f t="shared" si="5"/>
        <v>61</v>
      </c>
      <c r="L22" s="70">
        <f t="shared" si="6"/>
        <v>66.304347826086953</v>
      </c>
      <c r="M22" s="63"/>
      <c r="N22" s="24"/>
      <c r="O22" s="24"/>
      <c r="P22" s="24"/>
      <c r="Q22" s="24"/>
      <c r="R22" s="24" t="s">
        <v>160</v>
      </c>
    </row>
    <row r="23" spans="1:18" s="25" customFormat="1" ht="13.5" customHeight="1" x14ac:dyDescent="0.2">
      <c r="A23" s="38">
        <v>18</v>
      </c>
      <c r="B23" s="41" t="s">
        <v>71</v>
      </c>
      <c r="C23" s="69" t="s">
        <v>100</v>
      </c>
      <c r="D23" s="22" t="s">
        <v>3</v>
      </c>
      <c r="E23" s="22" t="s">
        <v>62</v>
      </c>
      <c r="F23" s="21">
        <v>0</v>
      </c>
      <c r="G23" s="21">
        <v>20</v>
      </c>
      <c r="H23" s="21">
        <v>20</v>
      </c>
      <c r="I23" s="21">
        <v>9.6</v>
      </c>
      <c r="J23" s="21">
        <v>9</v>
      </c>
      <c r="K23" s="49">
        <f t="shared" si="5"/>
        <v>58.6</v>
      </c>
      <c r="L23" s="70">
        <f t="shared" si="6"/>
        <v>63.695652173913047</v>
      </c>
      <c r="M23" s="63"/>
      <c r="N23" s="24"/>
      <c r="O23" s="24"/>
      <c r="P23" s="24"/>
      <c r="Q23" s="24"/>
      <c r="R23" s="24" t="s">
        <v>160</v>
      </c>
    </row>
    <row r="24" spans="1:18" s="25" customFormat="1" ht="13.5" customHeight="1" x14ac:dyDescent="0.2">
      <c r="A24" s="39">
        <v>19</v>
      </c>
      <c r="B24" s="41" t="s">
        <v>53</v>
      </c>
      <c r="C24" s="69" t="s">
        <v>35</v>
      </c>
      <c r="D24" s="22" t="s">
        <v>36</v>
      </c>
      <c r="E24" s="22" t="s">
        <v>37</v>
      </c>
      <c r="F24" s="21">
        <v>17</v>
      </c>
      <c r="G24" s="21">
        <v>0</v>
      </c>
      <c r="H24" s="21">
        <v>6</v>
      </c>
      <c r="I24" s="21">
        <v>20</v>
      </c>
      <c r="J24" s="21">
        <v>15.5</v>
      </c>
      <c r="K24" s="49">
        <f t="shared" si="5"/>
        <v>58.5</v>
      </c>
      <c r="L24" s="70">
        <f t="shared" si="6"/>
        <v>63.586956521739133</v>
      </c>
      <c r="M24" s="63"/>
      <c r="N24" s="24"/>
      <c r="O24" s="24"/>
      <c r="P24" s="24"/>
      <c r="Q24" s="24"/>
      <c r="R24" s="24" t="s">
        <v>161</v>
      </c>
    </row>
    <row r="25" spans="1:18" s="25" customFormat="1" ht="13.5" customHeight="1" x14ac:dyDescent="0.2">
      <c r="A25" s="38">
        <v>20</v>
      </c>
      <c r="B25" s="41" t="s">
        <v>63</v>
      </c>
      <c r="C25" s="69" t="s">
        <v>64</v>
      </c>
      <c r="D25" s="22" t="s">
        <v>31</v>
      </c>
      <c r="E25" s="22" t="s">
        <v>65</v>
      </c>
      <c r="F25" s="21">
        <v>0</v>
      </c>
      <c r="G25" s="21">
        <v>10</v>
      </c>
      <c r="H25" s="21">
        <v>13</v>
      </c>
      <c r="I25" s="21">
        <v>20</v>
      </c>
      <c r="J25" s="21">
        <v>12</v>
      </c>
      <c r="K25" s="49">
        <f t="shared" si="5"/>
        <v>55</v>
      </c>
      <c r="L25" s="70">
        <f t="shared" si="6"/>
        <v>59.782608695652172</v>
      </c>
      <c r="M25" s="63"/>
      <c r="N25" s="24"/>
      <c r="O25" s="24"/>
      <c r="P25" s="24"/>
      <c r="Q25" s="24"/>
      <c r="R25" s="24" t="s">
        <v>161</v>
      </c>
    </row>
    <row r="26" spans="1:18" s="25" customFormat="1" ht="13.5" customHeight="1" x14ac:dyDescent="0.2">
      <c r="A26" s="38">
        <v>21</v>
      </c>
      <c r="B26" s="41" t="s">
        <v>72</v>
      </c>
      <c r="C26" s="69" t="s">
        <v>45</v>
      </c>
      <c r="D26" s="22" t="s">
        <v>5</v>
      </c>
      <c r="E26" s="22" t="s">
        <v>32</v>
      </c>
      <c r="F26" s="21">
        <v>20</v>
      </c>
      <c r="G26" s="21">
        <v>0</v>
      </c>
      <c r="H26" s="21">
        <v>20</v>
      </c>
      <c r="I26" s="21">
        <v>10</v>
      </c>
      <c r="J26" s="21">
        <v>4</v>
      </c>
      <c r="K26" s="49">
        <f t="shared" si="5"/>
        <v>54</v>
      </c>
      <c r="L26" s="70">
        <f t="shared" si="6"/>
        <v>58.695652173913047</v>
      </c>
      <c r="M26" s="63"/>
      <c r="N26" s="24"/>
      <c r="O26" s="24"/>
      <c r="P26" s="24"/>
      <c r="Q26" s="24"/>
      <c r="R26" s="24" t="s">
        <v>161</v>
      </c>
    </row>
    <row r="27" spans="1:18" s="25" customFormat="1" ht="13.5" customHeight="1" x14ac:dyDescent="0.2">
      <c r="A27" s="39">
        <v>22</v>
      </c>
      <c r="B27" s="41" t="s">
        <v>73</v>
      </c>
      <c r="C27" s="69" t="s">
        <v>103</v>
      </c>
      <c r="D27" s="22" t="s">
        <v>15</v>
      </c>
      <c r="E27" s="22" t="s">
        <v>74</v>
      </c>
      <c r="F27" s="21">
        <v>14</v>
      </c>
      <c r="G27" s="21">
        <v>4</v>
      </c>
      <c r="H27" s="21">
        <v>4</v>
      </c>
      <c r="I27" s="21">
        <v>18</v>
      </c>
      <c r="J27" s="21">
        <v>12</v>
      </c>
      <c r="K27" s="49">
        <f t="shared" si="5"/>
        <v>52</v>
      </c>
      <c r="L27" s="70">
        <f t="shared" si="6"/>
        <v>56.521739130434781</v>
      </c>
      <c r="M27" s="63"/>
      <c r="N27" s="24"/>
      <c r="O27" s="24"/>
      <c r="P27" s="24"/>
      <c r="Q27" s="24"/>
      <c r="R27" s="24" t="s">
        <v>161</v>
      </c>
    </row>
    <row r="28" spans="1:18" s="25" customFormat="1" ht="13.5" customHeight="1" x14ac:dyDescent="0.2">
      <c r="A28" s="38">
        <v>23</v>
      </c>
      <c r="B28" s="41" t="s">
        <v>54</v>
      </c>
      <c r="C28" s="69" t="s">
        <v>35</v>
      </c>
      <c r="D28" s="22" t="s">
        <v>36</v>
      </c>
      <c r="E28" s="22" t="s">
        <v>37</v>
      </c>
      <c r="F28" s="21">
        <v>0</v>
      </c>
      <c r="G28" s="21">
        <v>4</v>
      </c>
      <c r="H28" s="21">
        <v>20</v>
      </c>
      <c r="I28" s="21">
        <v>12</v>
      </c>
      <c r="J28" s="21">
        <v>6</v>
      </c>
      <c r="K28" s="49">
        <f t="shared" si="5"/>
        <v>42</v>
      </c>
      <c r="L28" s="70">
        <f t="shared" si="6"/>
        <v>45.652173913043477</v>
      </c>
      <c r="M28" s="63"/>
      <c r="N28" s="24"/>
      <c r="O28" s="24"/>
      <c r="P28" s="24"/>
      <c r="Q28" s="24"/>
      <c r="R28" s="24" t="s">
        <v>161</v>
      </c>
    </row>
    <row r="29" spans="1:18" s="25" customFormat="1" ht="13.5" customHeight="1" thickBot="1" x14ac:dyDescent="0.25">
      <c r="A29" s="79">
        <v>24</v>
      </c>
      <c r="B29" s="45" t="s">
        <v>51</v>
      </c>
      <c r="C29" s="73" t="s">
        <v>41</v>
      </c>
      <c r="D29" s="60" t="s">
        <v>26</v>
      </c>
      <c r="E29" s="60" t="s">
        <v>12</v>
      </c>
      <c r="F29" s="61">
        <v>0</v>
      </c>
      <c r="G29" s="61">
        <v>0</v>
      </c>
      <c r="H29" s="61">
        <v>15</v>
      </c>
      <c r="I29" s="61">
        <v>12</v>
      </c>
      <c r="J29" s="61">
        <v>12</v>
      </c>
      <c r="K29" s="62">
        <f t="shared" si="5"/>
        <v>39</v>
      </c>
      <c r="L29" s="74">
        <f t="shared" si="6"/>
        <v>42.391304347826086</v>
      </c>
      <c r="M29" s="80"/>
      <c r="N29" s="54"/>
      <c r="O29" s="54"/>
      <c r="P29" s="54"/>
      <c r="Q29" s="54"/>
      <c r="R29" s="54" t="s">
        <v>161</v>
      </c>
    </row>
    <row r="30" spans="1:18" s="25" customFormat="1" ht="13.5" customHeight="1" x14ac:dyDescent="0.2">
      <c r="A30" s="75">
        <v>25</v>
      </c>
      <c r="B30" s="57" t="s">
        <v>94</v>
      </c>
      <c r="C30" s="76" t="s">
        <v>101</v>
      </c>
      <c r="D30" s="27" t="s">
        <v>15</v>
      </c>
      <c r="E30" s="27" t="s">
        <v>16</v>
      </c>
      <c r="F30" s="26">
        <v>0</v>
      </c>
      <c r="G30" s="26">
        <v>4</v>
      </c>
      <c r="H30" s="26">
        <v>20</v>
      </c>
      <c r="I30" s="26">
        <v>8</v>
      </c>
      <c r="J30" s="26">
        <v>5</v>
      </c>
      <c r="K30" s="58">
        <f t="shared" si="5"/>
        <v>37</v>
      </c>
      <c r="L30" s="77">
        <f t="shared" si="6"/>
        <v>40.217391304347828</v>
      </c>
      <c r="M30" s="78"/>
      <c r="N30" s="28"/>
      <c r="O30" s="28"/>
      <c r="P30" s="28"/>
      <c r="Q30" s="28"/>
      <c r="R30" s="28"/>
    </row>
    <row r="31" spans="1:18" s="25" customFormat="1" ht="15" customHeight="1" x14ac:dyDescent="0.2">
      <c r="A31" s="38">
        <v>26</v>
      </c>
      <c r="B31" s="41" t="s">
        <v>55</v>
      </c>
      <c r="C31" s="69" t="s">
        <v>35</v>
      </c>
      <c r="D31" s="22" t="s">
        <v>36</v>
      </c>
      <c r="E31" s="22" t="s">
        <v>37</v>
      </c>
      <c r="F31" s="21">
        <v>0</v>
      </c>
      <c r="G31" s="21">
        <v>10</v>
      </c>
      <c r="H31" s="21">
        <v>8.8000000000000007</v>
      </c>
      <c r="I31" s="21">
        <v>8</v>
      </c>
      <c r="J31" s="21">
        <v>10</v>
      </c>
      <c r="K31" s="49">
        <f t="shared" si="5"/>
        <v>36.799999999999997</v>
      </c>
      <c r="L31" s="70">
        <f t="shared" si="6"/>
        <v>39.999999999999993</v>
      </c>
      <c r="M31" s="63"/>
      <c r="N31" s="24"/>
      <c r="O31" s="24"/>
      <c r="P31" s="24"/>
      <c r="Q31" s="24"/>
      <c r="R31" s="24"/>
    </row>
    <row r="32" spans="1:18" s="25" customFormat="1" ht="15" customHeight="1" x14ac:dyDescent="0.2">
      <c r="A32" s="38">
        <v>27</v>
      </c>
      <c r="B32" s="43" t="s">
        <v>76</v>
      </c>
      <c r="C32" s="71" t="s">
        <v>102</v>
      </c>
      <c r="D32" s="31" t="s">
        <v>29</v>
      </c>
      <c r="E32" s="31" t="s">
        <v>30</v>
      </c>
      <c r="F32" s="21">
        <v>0</v>
      </c>
      <c r="G32" s="21">
        <v>0</v>
      </c>
      <c r="H32" s="21">
        <v>12</v>
      </c>
      <c r="I32" s="21">
        <v>11.2</v>
      </c>
      <c r="J32" s="21">
        <v>12</v>
      </c>
      <c r="K32" s="49">
        <f t="shared" si="5"/>
        <v>35.200000000000003</v>
      </c>
      <c r="L32" s="70">
        <f t="shared" si="6"/>
        <v>38.260869565217398</v>
      </c>
      <c r="M32" s="63"/>
      <c r="N32" s="24"/>
      <c r="O32" s="24"/>
      <c r="P32" s="24"/>
      <c r="Q32" s="24"/>
      <c r="R32" s="24"/>
    </row>
    <row r="33" spans="1:18" s="25" customFormat="1" ht="15" customHeight="1" x14ac:dyDescent="0.2">
      <c r="A33" s="39">
        <v>28</v>
      </c>
      <c r="B33" s="41" t="s">
        <v>60</v>
      </c>
      <c r="C33" s="69" t="s">
        <v>39</v>
      </c>
      <c r="D33" s="22" t="s">
        <v>21</v>
      </c>
      <c r="E33" s="22" t="s">
        <v>40</v>
      </c>
      <c r="F33" s="21">
        <v>0</v>
      </c>
      <c r="G33" s="21">
        <v>9</v>
      </c>
      <c r="H33" s="21">
        <v>14</v>
      </c>
      <c r="I33" s="21">
        <v>10</v>
      </c>
      <c r="J33" s="21">
        <v>1</v>
      </c>
      <c r="K33" s="49">
        <f t="shared" si="5"/>
        <v>34</v>
      </c>
      <c r="L33" s="70">
        <f t="shared" si="6"/>
        <v>36.956521739130437</v>
      </c>
      <c r="M33" s="63"/>
      <c r="N33" s="24"/>
      <c r="O33" s="24"/>
      <c r="P33" s="115" t="s">
        <v>162</v>
      </c>
      <c r="Q33" s="116"/>
      <c r="R33" s="117"/>
    </row>
    <row r="34" spans="1:18" s="25" customFormat="1" ht="15" customHeight="1" x14ac:dyDescent="0.2">
      <c r="A34" s="38">
        <v>29</v>
      </c>
      <c r="B34" s="41" t="s">
        <v>88</v>
      </c>
      <c r="C34" s="69" t="s">
        <v>27</v>
      </c>
      <c r="D34" s="22" t="s">
        <v>14</v>
      </c>
      <c r="E34" s="22" t="s">
        <v>28</v>
      </c>
      <c r="F34" s="21">
        <v>3</v>
      </c>
      <c r="G34" s="21">
        <v>10</v>
      </c>
      <c r="H34" s="21">
        <v>10</v>
      </c>
      <c r="I34" s="21">
        <v>0</v>
      </c>
      <c r="J34" s="21">
        <v>8</v>
      </c>
      <c r="K34" s="49">
        <f t="shared" si="5"/>
        <v>31</v>
      </c>
      <c r="L34" s="70">
        <f t="shared" si="6"/>
        <v>33.695652173913047</v>
      </c>
      <c r="M34" s="63"/>
      <c r="N34" s="24"/>
      <c r="O34" s="24"/>
      <c r="P34" s="118"/>
      <c r="Q34" s="119"/>
      <c r="R34" s="120"/>
    </row>
    <row r="35" spans="1:18" s="25" customFormat="1" ht="15" customHeight="1" x14ac:dyDescent="0.2">
      <c r="A35" s="38">
        <v>30</v>
      </c>
      <c r="B35" s="41" t="s">
        <v>59</v>
      </c>
      <c r="C35" s="69" t="s">
        <v>35</v>
      </c>
      <c r="D35" s="22" t="s">
        <v>36</v>
      </c>
      <c r="E35" s="22" t="s">
        <v>37</v>
      </c>
      <c r="F35" s="21">
        <v>0</v>
      </c>
      <c r="G35" s="21">
        <v>0</v>
      </c>
      <c r="H35" s="21">
        <v>15</v>
      </c>
      <c r="I35" s="21">
        <v>2</v>
      </c>
      <c r="J35" s="21">
        <v>12</v>
      </c>
      <c r="K35" s="49">
        <f t="shared" si="5"/>
        <v>29</v>
      </c>
      <c r="L35" s="70">
        <f t="shared" si="6"/>
        <v>31.521739130434781</v>
      </c>
      <c r="M35" s="63"/>
      <c r="N35" s="24"/>
      <c r="O35" s="24"/>
      <c r="P35" s="121"/>
      <c r="Q35" s="122"/>
      <c r="R35" s="123"/>
    </row>
    <row r="36" spans="1:18" s="25" customFormat="1" ht="15" customHeight="1" x14ac:dyDescent="0.2">
      <c r="A36" s="39">
        <v>31</v>
      </c>
      <c r="B36" s="41" t="s">
        <v>92</v>
      </c>
      <c r="C36" s="69" t="s">
        <v>104</v>
      </c>
      <c r="D36" s="22" t="s">
        <v>148</v>
      </c>
      <c r="E36" s="22" t="s">
        <v>93</v>
      </c>
      <c r="F36" s="21">
        <v>1</v>
      </c>
      <c r="G36" s="21">
        <v>0</v>
      </c>
      <c r="H36" s="21">
        <v>10</v>
      </c>
      <c r="I36" s="21">
        <v>8</v>
      </c>
      <c r="J36" s="21">
        <v>9</v>
      </c>
      <c r="K36" s="49">
        <f t="shared" si="5"/>
        <v>28</v>
      </c>
      <c r="L36" s="70">
        <f t="shared" si="6"/>
        <v>30.434782608695652</v>
      </c>
      <c r="M36" s="63"/>
      <c r="N36" s="24"/>
      <c r="O36" s="24"/>
      <c r="P36" s="24"/>
      <c r="Q36" s="24"/>
      <c r="R36" s="24"/>
    </row>
    <row r="37" spans="1:18" s="25" customFormat="1" ht="15" customHeight="1" x14ac:dyDescent="0.2">
      <c r="A37" s="38">
        <v>32</v>
      </c>
      <c r="B37" s="41" t="s">
        <v>82</v>
      </c>
      <c r="C37" s="69" t="s">
        <v>17</v>
      </c>
      <c r="D37" s="22" t="s">
        <v>42</v>
      </c>
      <c r="E37" s="22" t="s">
        <v>43</v>
      </c>
      <c r="F37" s="21">
        <v>0</v>
      </c>
      <c r="G37" s="21">
        <v>10</v>
      </c>
      <c r="H37" s="21">
        <v>11</v>
      </c>
      <c r="I37" s="21">
        <v>0</v>
      </c>
      <c r="J37" s="21">
        <v>5</v>
      </c>
      <c r="K37" s="49">
        <f t="shared" si="5"/>
        <v>26</v>
      </c>
      <c r="L37" s="70">
        <f t="shared" si="6"/>
        <v>28.260869565217391</v>
      </c>
      <c r="M37" s="63"/>
      <c r="N37" s="24"/>
      <c r="O37" s="24"/>
      <c r="P37" s="24"/>
      <c r="Q37" s="24"/>
      <c r="R37" s="24"/>
    </row>
    <row r="38" spans="1:18" s="25" customFormat="1" ht="15" customHeight="1" x14ac:dyDescent="0.2">
      <c r="A38" s="38">
        <v>33</v>
      </c>
      <c r="B38" s="44" t="s">
        <v>83</v>
      </c>
      <c r="C38" s="72" t="s">
        <v>46</v>
      </c>
      <c r="D38" s="29" t="s">
        <v>7</v>
      </c>
      <c r="E38" s="29" t="s">
        <v>84</v>
      </c>
      <c r="F38" s="21">
        <v>0</v>
      </c>
      <c r="G38" s="21">
        <v>2</v>
      </c>
      <c r="H38" s="21">
        <v>1</v>
      </c>
      <c r="I38" s="21">
        <v>16</v>
      </c>
      <c r="J38" s="21">
        <v>6</v>
      </c>
      <c r="K38" s="49">
        <f t="shared" si="5"/>
        <v>25</v>
      </c>
      <c r="L38" s="70">
        <f t="shared" si="6"/>
        <v>27.173913043478262</v>
      </c>
      <c r="M38" s="63"/>
      <c r="N38" s="24"/>
      <c r="O38" s="24"/>
      <c r="P38" s="24"/>
      <c r="Q38" s="24"/>
      <c r="R38" s="24"/>
    </row>
    <row r="39" spans="1:18" s="25" customFormat="1" ht="15" customHeight="1" x14ac:dyDescent="0.2">
      <c r="A39" s="39">
        <v>34</v>
      </c>
      <c r="B39" s="41" t="s">
        <v>58</v>
      </c>
      <c r="C39" s="69" t="s">
        <v>35</v>
      </c>
      <c r="D39" s="22" t="s">
        <v>36</v>
      </c>
      <c r="E39" s="22" t="s">
        <v>37</v>
      </c>
      <c r="F39" s="21">
        <v>0</v>
      </c>
      <c r="G39" s="21">
        <v>4</v>
      </c>
      <c r="H39" s="21">
        <v>2</v>
      </c>
      <c r="I39" s="21">
        <v>8</v>
      </c>
      <c r="J39" s="21">
        <v>9</v>
      </c>
      <c r="K39" s="49">
        <f t="shared" si="5"/>
        <v>23</v>
      </c>
      <c r="L39" s="70">
        <f t="shared" si="6"/>
        <v>25</v>
      </c>
      <c r="M39" s="63"/>
      <c r="N39" s="24"/>
      <c r="O39" s="24"/>
      <c r="P39" s="24"/>
      <c r="Q39" s="24"/>
      <c r="R39" s="24"/>
    </row>
    <row r="40" spans="1:18" s="25" customFormat="1" ht="15" customHeight="1" x14ac:dyDescent="0.2">
      <c r="A40" s="38">
        <v>35</v>
      </c>
      <c r="B40" s="41" t="s">
        <v>79</v>
      </c>
      <c r="C40" s="69" t="s">
        <v>10</v>
      </c>
      <c r="D40" s="22" t="s">
        <v>13</v>
      </c>
      <c r="E40" s="22" t="s">
        <v>80</v>
      </c>
      <c r="F40" s="21">
        <v>0</v>
      </c>
      <c r="G40" s="21">
        <v>4</v>
      </c>
      <c r="H40" s="21">
        <v>5</v>
      </c>
      <c r="I40" s="21">
        <v>0</v>
      </c>
      <c r="J40" s="21">
        <v>12</v>
      </c>
      <c r="K40" s="49">
        <f t="shared" si="5"/>
        <v>21</v>
      </c>
      <c r="L40" s="70">
        <f t="shared" si="6"/>
        <v>22.826086956521738</v>
      </c>
      <c r="M40" s="63"/>
      <c r="N40" s="24"/>
      <c r="O40" s="24"/>
      <c r="P40" s="24"/>
      <c r="Q40" s="24"/>
      <c r="R40" s="24"/>
    </row>
    <row r="41" spans="1:18" s="25" customFormat="1" ht="15" customHeight="1" thickBot="1" x14ac:dyDescent="0.25">
      <c r="A41" s="38">
        <v>36</v>
      </c>
      <c r="B41" s="45" t="s">
        <v>67</v>
      </c>
      <c r="C41" s="73" t="s">
        <v>9</v>
      </c>
      <c r="D41" s="60" t="s">
        <v>14</v>
      </c>
      <c r="E41" s="60" t="s">
        <v>68</v>
      </c>
      <c r="F41" s="61">
        <v>0</v>
      </c>
      <c r="G41" s="61">
        <v>6</v>
      </c>
      <c r="H41" s="61">
        <v>0</v>
      </c>
      <c r="I41" s="61">
        <v>0</v>
      </c>
      <c r="J41" s="61">
        <v>5</v>
      </c>
      <c r="K41" s="62">
        <f t="shared" si="5"/>
        <v>11</v>
      </c>
      <c r="L41" s="74">
        <f t="shared" si="6"/>
        <v>11.956521739130435</v>
      </c>
      <c r="M41" s="63"/>
      <c r="N41" s="24"/>
      <c r="O41" s="24"/>
      <c r="P41" s="24"/>
      <c r="Q41" s="24"/>
      <c r="R41" s="24"/>
    </row>
    <row r="42" spans="1:18" s="25" customFormat="1" x14ac:dyDescent="0.2">
      <c r="A42" s="9"/>
      <c r="B42" s="32"/>
      <c r="C42" s="32"/>
      <c r="D42" s="33"/>
      <c r="E42" s="32"/>
      <c r="F42" s="9"/>
      <c r="G42" s="9"/>
      <c r="H42" s="9"/>
      <c r="I42" s="9"/>
      <c r="J42" s="9"/>
      <c r="K42" s="34"/>
      <c r="L42" s="30"/>
      <c r="M42" s="30"/>
      <c r="N42" s="30"/>
      <c r="O42" s="30"/>
      <c r="P42" s="30"/>
      <c r="Q42" s="30"/>
      <c r="R42" s="30"/>
    </row>
    <row r="43" spans="1:18" s="25" customFormat="1" x14ac:dyDescent="0.2">
      <c r="A43" s="9"/>
      <c r="B43" s="32"/>
      <c r="C43" s="32"/>
      <c r="D43" s="33"/>
      <c r="E43" s="32"/>
      <c r="F43" s="9"/>
      <c r="G43" s="9"/>
      <c r="H43" s="9"/>
      <c r="I43" s="9"/>
      <c r="J43" s="9"/>
      <c r="K43" s="34"/>
      <c r="L43" s="30"/>
      <c r="M43" s="30"/>
      <c r="N43" s="30"/>
      <c r="O43" s="30"/>
      <c r="P43" s="30"/>
      <c r="Q43" s="30"/>
      <c r="R43" s="30"/>
    </row>
    <row r="44" spans="1:18" s="25" customFormat="1" x14ac:dyDescent="0.2">
      <c r="A44" s="9"/>
      <c r="B44" s="32"/>
      <c r="C44" s="32"/>
      <c r="D44" s="33"/>
      <c r="E44" s="32"/>
      <c r="F44" s="9"/>
      <c r="G44" s="9"/>
      <c r="H44" s="9"/>
      <c r="I44" s="9"/>
      <c r="J44" s="9"/>
      <c r="K44" s="34"/>
      <c r="L44" s="30"/>
      <c r="M44" s="30"/>
      <c r="N44" s="30"/>
      <c r="O44" s="30"/>
      <c r="P44" s="30"/>
      <c r="Q44" s="30"/>
      <c r="R44" s="30"/>
    </row>
    <row r="45" spans="1:18" s="25" customFormat="1" x14ac:dyDescent="0.2">
      <c r="B45" s="48"/>
      <c r="C45" s="33"/>
      <c r="D45" s="33"/>
      <c r="E45" s="33"/>
      <c r="F45" s="17"/>
      <c r="G45" s="17"/>
      <c r="H45" s="17"/>
      <c r="I45" s="17"/>
      <c r="J45" s="17"/>
      <c r="K45" s="35"/>
      <c r="L45" s="30"/>
      <c r="M45" s="30"/>
      <c r="N45" s="30"/>
      <c r="O45" s="30"/>
      <c r="P45" s="30"/>
      <c r="Q45" s="30"/>
      <c r="R45" s="30"/>
    </row>
    <row r="46" spans="1:18" x14ac:dyDescent="0.2">
      <c r="A46" s="5"/>
      <c r="B46" s="6"/>
      <c r="C46" s="6"/>
      <c r="D46" s="7"/>
      <c r="E46" s="6"/>
      <c r="F46" s="5"/>
      <c r="G46" s="5"/>
      <c r="H46" s="5"/>
      <c r="I46" s="5"/>
      <c r="J46" s="5"/>
      <c r="K46" s="13"/>
    </row>
    <row r="47" spans="1:18" x14ac:dyDescent="0.2">
      <c r="K47" s="9"/>
    </row>
  </sheetData>
  <sortState ref="A6:R18">
    <sortCondition descending="1" ref="Q6"/>
  </sortState>
  <mergeCells count="3">
    <mergeCell ref="C2:F2"/>
    <mergeCell ref="B3:N3"/>
    <mergeCell ref="P33:R35"/>
  </mergeCells>
  <printOptions horizontalCentered="1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opLeftCell="A31" workbookViewId="0">
      <selection activeCell="D40" sqref="D40"/>
    </sheetView>
  </sheetViews>
  <sheetFormatPr defaultRowHeight="15" x14ac:dyDescent="0.25"/>
  <cols>
    <col min="2" max="2" width="24.85546875" customWidth="1"/>
    <col min="3" max="3" width="16.85546875" customWidth="1"/>
    <col min="4" max="4" width="11.5703125" customWidth="1"/>
    <col min="5" max="5" width="19.28515625" customWidth="1"/>
  </cols>
  <sheetData>
    <row r="1" spans="1:11" ht="25.5" x14ac:dyDescent="0.25">
      <c r="A1" s="2" t="s">
        <v>127</v>
      </c>
      <c r="B1" s="2" t="s">
        <v>47</v>
      </c>
      <c r="C1" s="2" t="s">
        <v>35</v>
      </c>
      <c r="D1" s="2" t="s">
        <v>36</v>
      </c>
      <c r="E1" s="2" t="s">
        <v>37</v>
      </c>
      <c r="F1" s="8">
        <v>20</v>
      </c>
      <c r="G1" s="8">
        <v>20</v>
      </c>
      <c r="H1" s="8">
        <v>20</v>
      </c>
      <c r="I1" s="8">
        <v>18</v>
      </c>
      <c r="J1" s="8">
        <v>14</v>
      </c>
      <c r="K1" s="15">
        <f t="shared" ref="K1:K36" si="0">SUM(F1:J1)</f>
        <v>92</v>
      </c>
    </row>
    <row r="2" spans="1:11" ht="25.5" x14ac:dyDescent="0.25">
      <c r="A2" s="2" t="s">
        <v>129</v>
      </c>
      <c r="B2" s="2" t="s">
        <v>61</v>
      </c>
      <c r="C2" s="2" t="s">
        <v>100</v>
      </c>
      <c r="D2" s="2" t="s">
        <v>3</v>
      </c>
      <c r="E2" s="2" t="s">
        <v>62</v>
      </c>
      <c r="F2" s="8">
        <v>19.5</v>
      </c>
      <c r="G2" s="8">
        <v>20</v>
      </c>
      <c r="H2" s="8">
        <v>17</v>
      </c>
      <c r="I2" s="8">
        <v>18</v>
      </c>
      <c r="J2" s="8">
        <v>12</v>
      </c>
      <c r="K2" s="15">
        <f t="shared" si="0"/>
        <v>86.5</v>
      </c>
    </row>
    <row r="3" spans="1:11" x14ac:dyDescent="0.25">
      <c r="A3" s="2" t="s">
        <v>134</v>
      </c>
      <c r="B3" s="2" t="s">
        <v>48</v>
      </c>
      <c r="C3" s="10" t="s">
        <v>147</v>
      </c>
      <c r="D3" s="2" t="s">
        <v>6</v>
      </c>
      <c r="E3" s="2" t="s">
        <v>49</v>
      </c>
      <c r="F3" s="8">
        <v>20</v>
      </c>
      <c r="G3" s="8">
        <v>20</v>
      </c>
      <c r="H3" s="8">
        <v>18</v>
      </c>
      <c r="I3" s="8">
        <v>10</v>
      </c>
      <c r="J3" s="8">
        <v>15.5</v>
      </c>
      <c r="K3" s="15">
        <f t="shared" si="0"/>
        <v>83.5</v>
      </c>
    </row>
    <row r="4" spans="1:11" ht="25.5" x14ac:dyDescent="0.25">
      <c r="A4" s="2" t="s">
        <v>122</v>
      </c>
      <c r="B4" s="2" t="s">
        <v>66</v>
      </c>
      <c r="C4" s="2" t="s">
        <v>100</v>
      </c>
      <c r="D4" s="2" t="s">
        <v>3</v>
      </c>
      <c r="E4" s="2" t="s">
        <v>4</v>
      </c>
      <c r="F4" s="8">
        <v>20</v>
      </c>
      <c r="G4" s="8">
        <v>20</v>
      </c>
      <c r="H4" s="8">
        <v>13</v>
      </c>
      <c r="I4" s="8">
        <v>18</v>
      </c>
      <c r="J4" s="8">
        <v>12</v>
      </c>
      <c r="K4" s="15">
        <f t="shared" si="0"/>
        <v>83</v>
      </c>
    </row>
    <row r="5" spans="1:11" ht="25.5" x14ac:dyDescent="0.25">
      <c r="A5" s="2" t="s">
        <v>139</v>
      </c>
      <c r="B5" s="2" t="s">
        <v>52</v>
      </c>
      <c r="C5" s="2" t="s">
        <v>35</v>
      </c>
      <c r="D5" s="2" t="s">
        <v>36</v>
      </c>
      <c r="E5" s="2" t="s">
        <v>37</v>
      </c>
      <c r="F5" s="8">
        <v>19</v>
      </c>
      <c r="G5" s="8">
        <v>20</v>
      </c>
      <c r="H5" s="8">
        <v>20</v>
      </c>
      <c r="I5" s="8">
        <v>8</v>
      </c>
      <c r="J5" s="8">
        <v>14</v>
      </c>
      <c r="K5" s="15">
        <f t="shared" si="0"/>
        <v>81</v>
      </c>
    </row>
    <row r="6" spans="1:11" ht="25.5" x14ac:dyDescent="0.25">
      <c r="A6" s="3" t="s">
        <v>124</v>
      </c>
      <c r="B6" s="2" t="s">
        <v>75</v>
      </c>
      <c r="C6" s="2" t="s">
        <v>100</v>
      </c>
      <c r="D6" s="2" t="s">
        <v>3</v>
      </c>
      <c r="E6" s="2" t="s">
        <v>4</v>
      </c>
      <c r="F6" s="8">
        <v>18</v>
      </c>
      <c r="G6" s="8">
        <v>20</v>
      </c>
      <c r="H6" s="8">
        <v>20</v>
      </c>
      <c r="I6" s="8">
        <v>14.4</v>
      </c>
      <c r="J6" s="8">
        <v>7</v>
      </c>
      <c r="K6" s="15">
        <f t="shared" si="0"/>
        <v>79.400000000000006</v>
      </c>
    </row>
    <row r="7" spans="1:11" ht="25.5" x14ac:dyDescent="0.25">
      <c r="A7" s="2" t="s">
        <v>120</v>
      </c>
      <c r="B7" s="2" t="s">
        <v>50</v>
      </c>
      <c r="C7" s="2" t="s">
        <v>35</v>
      </c>
      <c r="D7" s="2" t="s">
        <v>36</v>
      </c>
      <c r="E7" s="2" t="s">
        <v>37</v>
      </c>
      <c r="F7" s="8">
        <v>8</v>
      </c>
      <c r="G7" s="8">
        <v>20</v>
      </c>
      <c r="H7" s="8">
        <v>20</v>
      </c>
      <c r="I7" s="8">
        <v>16.399999999999999</v>
      </c>
      <c r="J7" s="8">
        <v>14</v>
      </c>
      <c r="K7" s="15">
        <f t="shared" si="0"/>
        <v>78.400000000000006</v>
      </c>
    </row>
    <row r="8" spans="1:11" ht="25.5" x14ac:dyDescent="0.25">
      <c r="A8" s="2" t="s">
        <v>141</v>
      </c>
      <c r="B8" s="2" t="s">
        <v>69</v>
      </c>
      <c r="C8" s="2" t="s">
        <v>17</v>
      </c>
      <c r="D8" s="2" t="s">
        <v>42</v>
      </c>
      <c r="E8" s="2" t="s">
        <v>43</v>
      </c>
      <c r="F8" s="8">
        <v>17</v>
      </c>
      <c r="G8" s="8">
        <v>20</v>
      </c>
      <c r="H8" s="8">
        <v>11</v>
      </c>
      <c r="I8" s="8">
        <v>19</v>
      </c>
      <c r="J8" s="8">
        <v>11</v>
      </c>
      <c r="K8" s="15">
        <f t="shared" si="0"/>
        <v>78</v>
      </c>
    </row>
    <row r="9" spans="1:11" ht="25.5" x14ac:dyDescent="0.25">
      <c r="A9" s="2" t="s">
        <v>114</v>
      </c>
      <c r="B9" s="2" t="s">
        <v>70</v>
      </c>
      <c r="C9" s="2" t="s">
        <v>101</v>
      </c>
      <c r="D9" s="2" t="s">
        <v>15</v>
      </c>
      <c r="E9" s="2" t="s">
        <v>16</v>
      </c>
      <c r="F9" s="8">
        <v>4</v>
      </c>
      <c r="G9" s="8">
        <v>20</v>
      </c>
      <c r="H9" s="8">
        <v>20</v>
      </c>
      <c r="I9" s="8">
        <v>18</v>
      </c>
      <c r="J9" s="8">
        <v>14</v>
      </c>
      <c r="K9" s="15">
        <f t="shared" si="0"/>
        <v>76</v>
      </c>
    </row>
    <row r="10" spans="1:11" x14ac:dyDescent="0.25">
      <c r="A10" s="2" t="s">
        <v>119</v>
      </c>
      <c r="B10" s="2" t="s">
        <v>89</v>
      </c>
      <c r="C10" s="2" t="s">
        <v>90</v>
      </c>
      <c r="D10" s="2" t="s">
        <v>11</v>
      </c>
      <c r="E10" s="2" t="s">
        <v>91</v>
      </c>
      <c r="F10" s="8">
        <v>17</v>
      </c>
      <c r="G10" s="8">
        <v>10</v>
      </c>
      <c r="H10" s="8">
        <v>20</v>
      </c>
      <c r="I10" s="8">
        <v>18</v>
      </c>
      <c r="J10" s="8">
        <v>9</v>
      </c>
      <c r="K10" s="15">
        <f t="shared" si="0"/>
        <v>74</v>
      </c>
    </row>
    <row r="11" spans="1:11" ht="25.5" x14ac:dyDescent="0.25">
      <c r="A11" s="2" t="s">
        <v>136</v>
      </c>
      <c r="B11" s="2" t="s">
        <v>56</v>
      </c>
      <c r="C11" s="2" t="s">
        <v>38</v>
      </c>
      <c r="D11" s="2" t="s">
        <v>8</v>
      </c>
      <c r="E11" s="2" t="s">
        <v>57</v>
      </c>
      <c r="F11" s="8">
        <v>20</v>
      </c>
      <c r="G11" s="8">
        <v>10</v>
      </c>
      <c r="H11" s="8">
        <v>20</v>
      </c>
      <c r="I11" s="8">
        <v>12</v>
      </c>
      <c r="J11" s="8">
        <v>12</v>
      </c>
      <c r="K11" s="15">
        <f t="shared" si="0"/>
        <v>74</v>
      </c>
    </row>
    <row r="12" spans="1:11" ht="25.5" x14ac:dyDescent="0.25">
      <c r="A12" s="2" t="s">
        <v>121</v>
      </c>
      <c r="B12" s="2" t="s">
        <v>117</v>
      </c>
      <c r="C12" s="2" t="s">
        <v>100</v>
      </c>
      <c r="D12" s="2" t="s">
        <v>3</v>
      </c>
      <c r="E12" s="2" t="s">
        <v>62</v>
      </c>
      <c r="F12" s="8">
        <v>0</v>
      </c>
      <c r="G12" s="8">
        <v>20</v>
      </c>
      <c r="H12" s="8">
        <v>20</v>
      </c>
      <c r="I12" s="8">
        <v>20</v>
      </c>
      <c r="J12" s="8">
        <v>12</v>
      </c>
      <c r="K12" s="15">
        <f t="shared" si="0"/>
        <v>72</v>
      </c>
    </row>
    <row r="13" spans="1:11" ht="25.5" x14ac:dyDescent="0.25">
      <c r="A13" s="2" t="s">
        <v>133</v>
      </c>
      <c r="B13" s="2" t="s">
        <v>86</v>
      </c>
      <c r="C13" s="2" t="s">
        <v>22</v>
      </c>
      <c r="D13" s="2" t="s">
        <v>23</v>
      </c>
      <c r="E13" s="2" t="s">
        <v>24</v>
      </c>
      <c r="F13" s="8">
        <v>20</v>
      </c>
      <c r="G13" s="8">
        <v>20</v>
      </c>
      <c r="H13" s="8">
        <v>20</v>
      </c>
      <c r="I13" s="8">
        <v>8</v>
      </c>
      <c r="J13" s="8">
        <v>4</v>
      </c>
      <c r="K13" s="15">
        <f t="shared" si="0"/>
        <v>72</v>
      </c>
    </row>
    <row r="14" spans="1:11" x14ac:dyDescent="0.25">
      <c r="A14" s="2" t="s">
        <v>109</v>
      </c>
      <c r="B14" s="2" t="s">
        <v>77</v>
      </c>
      <c r="C14" s="2" t="s">
        <v>20</v>
      </c>
      <c r="D14" s="2" t="s">
        <v>44</v>
      </c>
      <c r="E14" s="2" t="s">
        <v>78</v>
      </c>
      <c r="F14" s="8">
        <v>17</v>
      </c>
      <c r="G14" s="8">
        <v>4</v>
      </c>
      <c r="H14" s="8">
        <v>16</v>
      </c>
      <c r="I14" s="8">
        <v>18</v>
      </c>
      <c r="J14" s="8">
        <v>12</v>
      </c>
      <c r="K14" s="15">
        <f t="shared" si="0"/>
        <v>67</v>
      </c>
    </row>
    <row r="15" spans="1:11" x14ac:dyDescent="0.25">
      <c r="A15" s="2" t="s">
        <v>137</v>
      </c>
      <c r="B15" s="2" t="s">
        <v>87</v>
      </c>
      <c r="C15" s="2" t="s">
        <v>18</v>
      </c>
      <c r="D15" s="2" t="s">
        <v>143</v>
      </c>
      <c r="E15" s="2" t="s">
        <v>19</v>
      </c>
      <c r="F15" s="8">
        <v>20</v>
      </c>
      <c r="G15" s="8">
        <v>4</v>
      </c>
      <c r="H15" s="8">
        <v>20</v>
      </c>
      <c r="I15" s="8">
        <v>16</v>
      </c>
      <c r="J15" s="8">
        <v>7</v>
      </c>
      <c r="K15" s="15">
        <f t="shared" si="0"/>
        <v>67</v>
      </c>
    </row>
    <row r="16" spans="1:11" ht="25.5" x14ac:dyDescent="0.25">
      <c r="A16" s="2" t="s">
        <v>135</v>
      </c>
      <c r="B16" s="2" t="s">
        <v>81</v>
      </c>
      <c r="C16" s="2" t="s">
        <v>100</v>
      </c>
      <c r="D16" s="2" t="s">
        <v>3</v>
      </c>
      <c r="E16" s="2" t="s">
        <v>62</v>
      </c>
      <c r="F16" s="8">
        <v>0</v>
      </c>
      <c r="G16" s="8">
        <v>20</v>
      </c>
      <c r="H16" s="8">
        <v>20</v>
      </c>
      <c r="I16" s="8">
        <v>12</v>
      </c>
      <c r="J16" s="8">
        <v>12</v>
      </c>
      <c r="K16" s="15">
        <f t="shared" si="0"/>
        <v>64</v>
      </c>
    </row>
    <row r="17" spans="1:11" x14ac:dyDescent="0.25">
      <c r="A17" s="2" t="s">
        <v>113</v>
      </c>
      <c r="B17" s="2" t="s">
        <v>85</v>
      </c>
      <c r="C17" s="2" t="s">
        <v>33</v>
      </c>
      <c r="D17" s="2" t="s">
        <v>25</v>
      </c>
      <c r="E17" s="2" t="s">
        <v>34</v>
      </c>
      <c r="F17" s="8">
        <v>17</v>
      </c>
      <c r="G17" s="8">
        <v>4</v>
      </c>
      <c r="H17" s="8">
        <v>12</v>
      </c>
      <c r="I17" s="8">
        <v>14</v>
      </c>
      <c r="J17" s="8">
        <v>14</v>
      </c>
      <c r="K17" s="15">
        <f t="shared" si="0"/>
        <v>61</v>
      </c>
    </row>
    <row r="18" spans="1:11" ht="25.5" x14ac:dyDescent="0.25">
      <c r="A18" s="2" t="s">
        <v>130</v>
      </c>
      <c r="B18" s="2" t="s">
        <v>71</v>
      </c>
      <c r="C18" s="2" t="s">
        <v>100</v>
      </c>
      <c r="D18" s="2" t="s">
        <v>3</v>
      </c>
      <c r="E18" s="2" t="s">
        <v>62</v>
      </c>
      <c r="F18" s="8">
        <v>0</v>
      </c>
      <c r="G18" s="8">
        <v>20</v>
      </c>
      <c r="H18" s="8">
        <v>20</v>
      </c>
      <c r="I18" s="8">
        <v>9.6</v>
      </c>
      <c r="J18" s="8">
        <v>9</v>
      </c>
      <c r="K18" s="15">
        <f t="shared" si="0"/>
        <v>58.6</v>
      </c>
    </row>
    <row r="19" spans="1:11" ht="25.5" x14ac:dyDescent="0.25">
      <c r="A19" s="2" t="s">
        <v>140</v>
      </c>
      <c r="B19" s="2" t="s">
        <v>53</v>
      </c>
      <c r="C19" s="2" t="s">
        <v>35</v>
      </c>
      <c r="D19" s="2" t="s">
        <v>36</v>
      </c>
      <c r="E19" s="2" t="s">
        <v>37</v>
      </c>
      <c r="F19" s="8">
        <v>17</v>
      </c>
      <c r="G19" s="8">
        <v>0</v>
      </c>
      <c r="H19" s="8">
        <v>6</v>
      </c>
      <c r="I19" s="8">
        <v>20</v>
      </c>
      <c r="J19" s="8">
        <v>15.5</v>
      </c>
      <c r="K19" s="15">
        <f t="shared" si="0"/>
        <v>58.5</v>
      </c>
    </row>
    <row r="20" spans="1:11" x14ac:dyDescent="0.25">
      <c r="A20" s="2" t="s">
        <v>128</v>
      </c>
      <c r="B20" s="2" t="s">
        <v>63</v>
      </c>
      <c r="C20" s="2" t="s">
        <v>64</v>
      </c>
      <c r="D20" s="2" t="s">
        <v>31</v>
      </c>
      <c r="E20" s="2" t="s">
        <v>65</v>
      </c>
      <c r="F20" s="8">
        <v>0</v>
      </c>
      <c r="G20" s="8">
        <v>10</v>
      </c>
      <c r="H20" s="8">
        <v>13</v>
      </c>
      <c r="I20" s="8">
        <v>20</v>
      </c>
      <c r="J20" s="8">
        <v>12</v>
      </c>
      <c r="K20" s="15">
        <f t="shared" si="0"/>
        <v>55</v>
      </c>
    </row>
    <row r="21" spans="1:11" x14ac:dyDescent="0.25">
      <c r="A21" s="2" t="s">
        <v>115</v>
      </c>
      <c r="B21" s="2" t="s">
        <v>72</v>
      </c>
      <c r="C21" s="2" t="s">
        <v>45</v>
      </c>
      <c r="D21" s="2" t="s">
        <v>5</v>
      </c>
      <c r="E21" s="2" t="s">
        <v>32</v>
      </c>
      <c r="F21" s="8">
        <v>20</v>
      </c>
      <c r="G21" s="8">
        <v>0</v>
      </c>
      <c r="H21" s="8">
        <v>20</v>
      </c>
      <c r="I21" s="8">
        <v>10</v>
      </c>
      <c r="J21" s="8">
        <v>4</v>
      </c>
      <c r="K21" s="15">
        <f t="shared" si="0"/>
        <v>54</v>
      </c>
    </row>
    <row r="22" spans="1:11" x14ac:dyDescent="0.25">
      <c r="A22" s="2" t="s">
        <v>125</v>
      </c>
      <c r="B22" s="2" t="s">
        <v>73</v>
      </c>
      <c r="C22" s="2" t="s">
        <v>103</v>
      </c>
      <c r="D22" s="2" t="s">
        <v>15</v>
      </c>
      <c r="E22" s="2" t="s">
        <v>74</v>
      </c>
      <c r="F22" s="8">
        <v>14</v>
      </c>
      <c r="G22" s="8">
        <v>4</v>
      </c>
      <c r="H22" s="8">
        <v>4</v>
      </c>
      <c r="I22" s="8">
        <v>18</v>
      </c>
      <c r="J22" s="8">
        <v>12</v>
      </c>
      <c r="K22" s="15">
        <f t="shared" si="0"/>
        <v>52</v>
      </c>
    </row>
    <row r="23" spans="1:11" ht="25.5" x14ac:dyDescent="0.25">
      <c r="A23" s="2" t="s">
        <v>138</v>
      </c>
      <c r="B23" s="2" t="s">
        <v>54</v>
      </c>
      <c r="C23" s="2" t="s">
        <v>35</v>
      </c>
      <c r="D23" s="2" t="s">
        <v>36</v>
      </c>
      <c r="E23" s="2" t="s">
        <v>37</v>
      </c>
      <c r="F23" s="8">
        <v>0</v>
      </c>
      <c r="G23" s="8">
        <v>4</v>
      </c>
      <c r="H23" s="8">
        <v>20</v>
      </c>
      <c r="I23" s="8">
        <v>12</v>
      </c>
      <c r="J23" s="8">
        <v>6</v>
      </c>
      <c r="K23" s="15">
        <f t="shared" si="0"/>
        <v>42</v>
      </c>
    </row>
    <row r="24" spans="1:11" ht="25.5" x14ac:dyDescent="0.25">
      <c r="A24" s="4" t="s">
        <v>107</v>
      </c>
      <c r="B24" s="2" t="s">
        <v>51</v>
      </c>
      <c r="C24" s="2" t="s">
        <v>41</v>
      </c>
      <c r="D24" s="2" t="s">
        <v>26</v>
      </c>
      <c r="E24" s="2" t="s">
        <v>12</v>
      </c>
      <c r="F24" s="8">
        <v>0</v>
      </c>
      <c r="G24" s="8">
        <v>0</v>
      </c>
      <c r="H24" s="8">
        <v>15</v>
      </c>
      <c r="I24" s="8">
        <v>12</v>
      </c>
      <c r="J24" s="8">
        <v>12</v>
      </c>
      <c r="K24" s="15">
        <f t="shared" si="0"/>
        <v>39</v>
      </c>
    </row>
    <row r="25" spans="1:11" ht="25.5" x14ac:dyDescent="0.25">
      <c r="A25" s="2" t="s">
        <v>123</v>
      </c>
      <c r="B25" s="2" t="s">
        <v>94</v>
      </c>
      <c r="C25" s="2" t="s">
        <v>101</v>
      </c>
      <c r="D25" s="2" t="s">
        <v>15</v>
      </c>
      <c r="E25" s="2" t="s">
        <v>16</v>
      </c>
      <c r="F25" s="8">
        <v>0</v>
      </c>
      <c r="G25" s="8">
        <v>4</v>
      </c>
      <c r="H25" s="8">
        <v>20</v>
      </c>
      <c r="I25" s="8">
        <v>8</v>
      </c>
      <c r="J25" s="8">
        <v>5</v>
      </c>
      <c r="K25" s="15">
        <f t="shared" si="0"/>
        <v>37</v>
      </c>
    </row>
    <row r="26" spans="1:11" ht="25.5" x14ac:dyDescent="0.25">
      <c r="A26" s="2" t="s">
        <v>118</v>
      </c>
      <c r="B26" s="2" t="s">
        <v>55</v>
      </c>
      <c r="C26" s="2" t="s">
        <v>35</v>
      </c>
      <c r="D26" s="2" t="s">
        <v>36</v>
      </c>
      <c r="E26" s="2" t="s">
        <v>37</v>
      </c>
      <c r="F26" s="8">
        <v>0</v>
      </c>
      <c r="G26" s="8">
        <v>10</v>
      </c>
      <c r="H26" s="8">
        <v>8.8000000000000007</v>
      </c>
      <c r="I26" s="8">
        <v>8</v>
      </c>
      <c r="J26" s="8">
        <v>10</v>
      </c>
      <c r="K26" s="15">
        <f t="shared" si="0"/>
        <v>36.799999999999997</v>
      </c>
    </row>
    <row r="27" spans="1:11" x14ac:dyDescent="0.25">
      <c r="A27" s="2" t="s">
        <v>108</v>
      </c>
      <c r="B27" s="4" t="s">
        <v>76</v>
      </c>
      <c r="C27" s="4" t="s">
        <v>102</v>
      </c>
      <c r="D27" s="4" t="s">
        <v>29</v>
      </c>
      <c r="E27" s="4" t="s">
        <v>30</v>
      </c>
      <c r="F27" s="8">
        <v>0</v>
      </c>
      <c r="G27" s="8">
        <v>0</v>
      </c>
      <c r="H27" s="8">
        <v>12</v>
      </c>
      <c r="I27" s="8">
        <v>11.2</v>
      </c>
      <c r="J27" s="8">
        <v>12</v>
      </c>
      <c r="K27" s="15">
        <f t="shared" si="0"/>
        <v>35.200000000000003</v>
      </c>
    </row>
    <row r="28" spans="1:11" ht="25.5" x14ac:dyDescent="0.25">
      <c r="A28" s="2" t="s">
        <v>142</v>
      </c>
      <c r="B28" s="2" t="s">
        <v>60</v>
      </c>
      <c r="C28" s="2" t="s">
        <v>39</v>
      </c>
      <c r="D28" s="2" t="s">
        <v>21</v>
      </c>
      <c r="E28" s="2" t="s">
        <v>40</v>
      </c>
      <c r="F28" s="8">
        <v>0</v>
      </c>
      <c r="G28" s="8">
        <v>9</v>
      </c>
      <c r="H28" s="8">
        <v>14</v>
      </c>
      <c r="I28" s="8">
        <v>10</v>
      </c>
      <c r="J28" s="8">
        <v>1</v>
      </c>
      <c r="K28" s="15">
        <f t="shared" si="0"/>
        <v>34</v>
      </c>
    </row>
    <row r="29" spans="1:11" x14ac:dyDescent="0.25">
      <c r="A29" s="2" t="s">
        <v>111</v>
      </c>
      <c r="B29" s="2" t="s">
        <v>88</v>
      </c>
      <c r="C29" s="2" t="s">
        <v>27</v>
      </c>
      <c r="D29" s="2" t="s">
        <v>14</v>
      </c>
      <c r="E29" s="2" t="s">
        <v>28</v>
      </c>
      <c r="F29" s="8">
        <v>3</v>
      </c>
      <c r="G29" s="8">
        <v>10</v>
      </c>
      <c r="H29" s="8">
        <v>10</v>
      </c>
      <c r="I29" s="8">
        <v>0</v>
      </c>
      <c r="J29" s="8">
        <v>8</v>
      </c>
      <c r="K29" s="15">
        <f t="shared" si="0"/>
        <v>31</v>
      </c>
    </row>
    <row r="30" spans="1:11" ht="25.5" x14ac:dyDescent="0.25">
      <c r="A30" s="2" t="s">
        <v>132</v>
      </c>
      <c r="B30" s="2" t="s">
        <v>59</v>
      </c>
      <c r="C30" s="2" t="s">
        <v>35</v>
      </c>
      <c r="D30" s="2" t="s">
        <v>36</v>
      </c>
      <c r="E30" s="2" t="s">
        <v>37</v>
      </c>
      <c r="F30" s="8">
        <v>0</v>
      </c>
      <c r="G30" s="8">
        <v>0</v>
      </c>
      <c r="H30" s="8">
        <v>15</v>
      </c>
      <c r="I30" s="8">
        <v>2</v>
      </c>
      <c r="J30" s="8">
        <v>12</v>
      </c>
      <c r="K30" s="15">
        <f t="shared" si="0"/>
        <v>29</v>
      </c>
    </row>
    <row r="31" spans="1:11" ht="25.5" x14ac:dyDescent="0.25">
      <c r="A31" s="2" t="s">
        <v>112</v>
      </c>
      <c r="B31" s="2" t="s">
        <v>92</v>
      </c>
      <c r="C31" s="2" t="s">
        <v>104</v>
      </c>
      <c r="D31" s="2" t="s">
        <v>148</v>
      </c>
      <c r="E31" s="2" t="s">
        <v>93</v>
      </c>
      <c r="F31" s="8">
        <v>1</v>
      </c>
      <c r="G31" s="8">
        <v>0</v>
      </c>
      <c r="H31" s="8">
        <v>10</v>
      </c>
      <c r="I31" s="8">
        <v>8</v>
      </c>
      <c r="J31" s="8">
        <v>9</v>
      </c>
      <c r="K31" s="15">
        <f t="shared" si="0"/>
        <v>28</v>
      </c>
    </row>
    <row r="32" spans="1:11" ht="25.5" x14ac:dyDescent="0.25">
      <c r="A32" s="2" t="s">
        <v>131</v>
      </c>
      <c r="B32" s="2" t="s">
        <v>82</v>
      </c>
      <c r="C32" s="2" t="s">
        <v>17</v>
      </c>
      <c r="D32" s="2" t="s">
        <v>42</v>
      </c>
      <c r="E32" s="2" t="s">
        <v>43</v>
      </c>
      <c r="F32" s="8">
        <v>0</v>
      </c>
      <c r="G32" s="8">
        <v>10</v>
      </c>
      <c r="H32" s="8">
        <v>11</v>
      </c>
      <c r="I32" s="8">
        <v>0</v>
      </c>
      <c r="J32" s="8">
        <v>5</v>
      </c>
      <c r="K32" s="15">
        <f t="shared" si="0"/>
        <v>26</v>
      </c>
    </row>
    <row r="33" spans="1:11" x14ac:dyDescent="0.25">
      <c r="A33" s="2" t="s">
        <v>126</v>
      </c>
      <c r="B33" s="3" t="s">
        <v>83</v>
      </c>
      <c r="C33" s="3" t="s">
        <v>46</v>
      </c>
      <c r="D33" s="3" t="s">
        <v>7</v>
      </c>
      <c r="E33" s="3" t="s">
        <v>84</v>
      </c>
      <c r="F33" s="8">
        <v>0</v>
      </c>
      <c r="G33" s="8">
        <v>2</v>
      </c>
      <c r="H33" s="8">
        <v>1</v>
      </c>
      <c r="I33" s="8">
        <v>16</v>
      </c>
      <c r="J33" s="8">
        <v>6</v>
      </c>
      <c r="K33" s="15">
        <f t="shared" si="0"/>
        <v>25</v>
      </c>
    </row>
    <row r="34" spans="1:11" ht="25.5" x14ac:dyDescent="0.25">
      <c r="A34" s="2" t="s">
        <v>116</v>
      </c>
      <c r="B34" s="2" t="s">
        <v>58</v>
      </c>
      <c r="C34" s="2" t="s">
        <v>35</v>
      </c>
      <c r="D34" s="2" t="s">
        <v>36</v>
      </c>
      <c r="E34" s="2" t="s">
        <v>37</v>
      </c>
      <c r="F34" s="8">
        <v>0</v>
      </c>
      <c r="G34" s="8">
        <v>4</v>
      </c>
      <c r="H34" s="8">
        <v>2</v>
      </c>
      <c r="I34" s="8">
        <v>8</v>
      </c>
      <c r="J34" s="8">
        <v>9</v>
      </c>
      <c r="K34" s="15">
        <f t="shared" si="0"/>
        <v>23</v>
      </c>
    </row>
    <row r="35" spans="1:11" x14ac:dyDescent="0.25">
      <c r="A35" s="2" t="s">
        <v>110</v>
      </c>
      <c r="B35" s="2" t="s">
        <v>79</v>
      </c>
      <c r="C35" s="2" t="s">
        <v>10</v>
      </c>
      <c r="D35" s="2" t="s">
        <v>13</v>
      </c>
      <c r="E35" s="2" t="s">
        <v>80</v>
      </c>
      <c r="F35" s="8">
        <v>0</v>
      </c>
      <c r="G35" s="8">
        <v>4</v>
      </c>
      <c r="H35" s="8">
        <v>5</v>
      </c>
      <c r="I35" s="8">
        <v>0</v>
      </c>
      <c r="J35" s="8">
        <v>12</v>
      </c>
      <c r="K35" s="15">
        <f t="shared" si="0"/>
        <v>21</v>
      </c>
    </row>
    <row r="36" spans="1:11" ht="25.5" x14ac:dyDescent="0.25">
      <c r="A36" s="2" t="s">
        <v>106</v>
      </c>
      <c r="B36" s="2" t="s">
        <v>67</v>
      </c>
      <c r="C36" s="2" t="s">
        <v>9</v>
      </c>
      <c r="D36" s="2" t="s">
        <v>14</v>
      </c>
      <c r="E36" s="2" t="s">
        <v>68</v>
      </c>
      <c r="F36" s="8">
        <v>0</v>
      </c>
      <c r="G36" s="8">
        <v>6</v>
      </c>
      <c r="H36" s="8">
        <v>0</v>
      </c>
      <c r="I36" s="8">
        <v>0</v>
      </c>
      <c r="J36" s="8">
        <v>5</v>
      </c>
      <c r="K36" s="15">
        <f t="shared" si="0"/>
        <v>11</v>
      </c>
    </row>
  </sheetData>
  <sortState ref="A2:K36">
    <sortCondition descending="1" ref="K2:K3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K36" sqref="A1:K36"/>
    </sheetView>
  </sheetViews>
  <sheetFormatPr defaultRowHeight="15" x14ac:dyDescent="0.25"/>
  <sheetData>
    <row r="1" spans="1:11" ht="51" x14ac:dyDescent="0.25">
      <c r="A1" s="2" t="s">
        <v>127</v>
      </c>
      <c r="B1" s="2" t="s">
        <v>47</v>
      </c>
      <c r="C1" s="2" t="s">
        <v>35</v>
      </c>
      <c r="D1" s="2" t="s">
        <v>36</v>
      </c>
      <c r="E1" s="2" t="s">
        <v>37</v>
      </c>
      <c r="F1" s="8">
        <v>20</v>
      </c>
      <c r="G1" s="8">
        <v>20</v>
      </c>
      <c r="H1" s="8">
        <v>20</v>
      </c>
      <c r="I1" s="8">
        <v>18</v>
      </c>
      <c r="J1" s="8">
        <v>14</v>
      </c>
      <c r="K1" s="15">
        <f t="shared" ref="K1:K36" si="0">SUM(F1:J1)</f>
        <v>92</v>
      </c>
    </row>
    <row r="2" spans="1:11" ht="51" x14ac:dyDescent="0.25">
      <c r="A2" s="2" t="s">
        <v>129</v>
      </c>
      <c r="B2" s="2" t="s">
        <v>61</v>
      </c>
      <c r="C2" s="2" t="s">
        <v>100</v>
      </c>
      <c r="D2" s="2" t="s">
        <v>3</v>
      </c>
      <c r="E2" s="2" t="s">
        <v>62</v>
      </c>
      <c r="F2" s="8">
        <v>19.5</v>
      </c>
      <c r="G2" s="8">
        <v>20</v>
      </c>
      <c r="H2" s="8">
        <v>17</v>
      </c>
      <c r="I2" s="8">
        <v>18</v>
      </c>
      <c r="J2" s="8">
        <v>12</v>
      </c>
      <c r="K2" s="15">
        <f t="shared" si="0"/>
        <v>86.5</v>
      </c>
    </row>
    <row r="3" spans="1:11" ht="38.25" x14ac:dyDescent="0.25">
      <c r="A3" s="2" t="s">
        <v>134</v>
      </c>
      <c r="B3" s="2" t="s">
        <v>48</v>
      </c>
      <c r="C3" s="10" t="s">
        <v>147</v>
      </c>
      <c r="D3" s="2" t="s">
        <v>6</v>
      </c>
      <c r="E3" s="2" t="s">
        <v>49</v>
      </c>
      <c r="F3" s="8">
        <v>20</v>
      </c>
      <c r="G3" s="8">
        <v>20</v>
      </c>
      <c r="H3" s="8">
        <v>18</v>
      </c>
      <c r="I3" s="8">
        <v>10</v>
      </c>
      <c r="J3" s="8">
        <v>15.5</v>
      </c>
      <c r="K3" s="15">
        <f t="shared" si="0"/>
        <v>83.5</v>
      </c>
    </row>
    <row r="4" spans="1:11" ht="38.25" x14ac:dyDescent="0.25">
      <c r="A4" s="2" t="s">
        <v>122</v>
      </c>
      <c r="B4" s="2" t="s">
        <v>66</v>
      </c>
      <c r="C4" s="2" t="s">
        <v>100</v>
      </c>
      <c r="D4" s="2" t="s">
        <v>3</v>
      </c>
      <c r="E4" s="2" t="s">
        <v>4</v>
      </c>
      <c r="F4" s="8">
        <v>20</v>
      </c>
      <c r="G4" s="8">
        <v>20</v>
      </c>
      <c r="H4" s="8">
        <v>13</v>
      </c>
      <c r="I4" s="8">
        <v>18</v>
      </c>
      <c r="J4" s="8">
        <v>12</v>
      </c>
      <c r="K4" s="15">
        <f t="shared" si="0"/>
        <v>83</v>
      </c>
    </row>
    <row r="5" spans="1:11" ht="51" x14ac:dyDescent="0.25">
      <c r="A5" s="2" t="s">
        <v>139</v>
      </c>
      <c r="B5" s="2" t="s">
        <v>52</v>
      </c>
      <c r="C5" s="2" t="s">
        <v>35</v>
      </c>
      <c r="D5" s="2" t="s">
        <v>36</v>
      </c>
      <c r="E5" s="2" t="s">
        <v>37</v>
      </c>
      <c r="F5" s="8">
        <v>19</v>
      </c>
      <c r="G5" s="8">
        <v>20</v>
      </c>
      <c r="H5" s="8">
        <v>20</v>
      </c>
      <c r="I5" s="8">
        <v>8</v>
      </c>
      <c r="J5" s="8">
        <v>14</v>
      </c>
      <c r="K5" s="15">
        <f t="shared" si="0"/>
        <v>81</v>
      </c>
    </row>
    <row r="6" spans="1:11" ht="38.25" x14ac:dyDescent="0.25">
      <c r="A6" s="3" t="s">
        <v>124</v>
      </c>
      <c r="B6" s="2" t="s">
        <v>75</v>
      </c>
      <c r="C6" s="2" t="s">
        <v>100</v>
      </c>
      <c r="D6" s="2" t="s">
        <v>3</v>
      </c>
      <c r="E6" s="2" t="s">
        <v>4</v>
      </c>
      <c r="F6" s="8">
        <v>18</v>
      </c>
      <c r="G6" s="8">
        <v>20</v>
      </c>
      <c r="H6" s="8">
        <v>20</v>
      </c>
      <c r="I6" s="8">
        <v>14.4</v>
      </c>
      <c r="J6" s="8">
        <v>7</v>
      </c>
      <c r="K6" s="15">
        <f t="shared" si="0"/>
        <v>79.400000000000006</v>
      </c>
    </row>
    <row r="7" spans="1:11" ht="51" x14ac:dyDescent="0.25">
      <c r="A7" s="2" t="s">
        <v>120</v>
      </c>
      <c r="B7" s="2" t="s">
        <v>50</v>
      </c>
      <c r="C7" s="2" t="s">
        <v>35</v>
      </c>
      <c r="D7" s="2" t="s">
        <v>36</v>
      </c>
      <c r="E7" s="2" t="s">
        <v>37</v>
      </c>
      <c r="F7" s="8">
        <v>8</v>
      </c>
      <c r="G7" s="8">
        <v>20</v>
      </c>
      <c r="H7" s="8">
        <v>20</v>
      </c>
      <c r="I7" s="8">
        <v>16.399999999999999</v>
      </c>
      <c r="J7" s="8">
        <v>14</v>
      </c>
      <c r="K7" s="15">
        <f t="shared" si="0"/>
        <v>78.400000000000006</v>
      </c>
    </row>
    <row r="8" spans="1:11" ht="38.25" x14ac:dyDescent="0.25">
      <c r="A8" s="2" t="s">
        <v>141</v>
      </c>
      <c r="B8" s="2" t="s">
        <v>69</v>
      </c>
      <c r="C8" s="2" t="s">
        <v>17</v>
      </c>
      <c r="D8" s="2" t="s">
        <v>42</v>
      </c>
      <c r="E8" s="2" t="s">
        <v>43</v>
      </c>
      <c r="F8" s="8">
        <v>17</v>
      </c>
      <c r="G8" s="8">
        <v>20</v>
      </c>
      <c r="H8" s="8">
        <v>11</v>
      </c>
      <c r="I8" s="8">
        <v>19</v>
      </c>
      <c r="J8" s="8">
        <v>11</v>
      </c>
      <c r="K8" s="15">
        <f t="shared" si="0"/>
        <v>78</v>
      </c>
    </row>
    <row r="9" spans="1:11" ht="51" x14ac:dyDescent="0.25">
      <c r="A9" s="2" t="s">
        <v>114</v>
      </c>
      <c r="B9" s="2" t="s">
        <v>70</v>
      </c>
      <c r="C9" s="2" t="s">
        <v>101</v>
      </c>
      <c r="D9" s="2" t="s">
        <v>15</v>
      </c>
      <c r="E9" s="2" t="s">
        <v>16</v>
      </c>
      <c r="F9" s="8">
        <v>4</v>
      </c>
      <c r="G9" s="8">
        <v>20</v>
      </c>
      <c r="H9" s="8">
        <v>20</v>
      </c>
      <c r="I9" s="8">
        <v>18</v>
      </c>
      <c r="J9" s="8">
        <v>14</v>
      </c>
      <c r="K9" s="15">
        <f t="shared" si="0"/>
        <v>76</v>
      </c>
    </row>
    <row r="10" spans="1:11" ht="38.25" x14ac:dyDescent="0.25">
      <c r="A10" s="2" t="s">
        <v>119</v>
      </c>
      <c r="B10" s="2" t="s">
        <v>89</v>
      </c>
      <c r="C10" s="2" t="s">
        <v>90</v>
      </c>
      <c r="D10" s="2" t="s">
        <v>11</v>
      </c>
      <c r="E10" s="2" t="s">
        <v>91</v>
      </c>
      <c r="F10" s="8">
        <v>17</v>
      </c>
      <c r="G10" s="8">
        <v>10</v>
      </c>
      <c r="H10" s="8">
        <v>20</v>
      </c>
      <c r="I10" s="8">
        <v>18</v>
      </c>
      <c r="J10" s="8">
        <v>9</v>
      </c>
      <c r="K10" s="15">
        <f t="shared" si="0"/>
        <v>74</v>
      </c>
    </row>
    <row r="11" spans="1:11" ht="38.25" x14ac:dyDescent="0.25">
      <c r="A11" s="2" t="s">
        <v>136</v>
      </c>
      <c r="B11" s="2" t="s">
        <v>56</v>
      </c>
      <c r="C11" s="2" t="s">
        <v>38</v>
      </c>
      <c r="D11" s="2" t="s">
        <v>8</v>
      </c>
      <c r="E11" s="2" t="s">
        <v>57</v>
      </c>
      <c r="F11" s="8">
        <v>20</v>
      </c>
      <c r="G11" s="8">
        <v>10</v>
      </c>
      <c r="H11" s="8">
        <v>20</v>
      </c>
      <c r="I11" s="8">
        <v>12</v>
      </c>
      <c r="J11" s="8">
        <v>12</v>
      </c>
      <c r="K11" s="15">
        <f t="shared" si="0"/>
        <v>74</v>
      </c>
    </row>
    <row r="12" spans="1:11" ht="38.25" x14ac:dyDescent="0.25">
      <c r="A12" s="2" t="s">
        <v>121</v>
      </c>
      <c r="B12" s="2" t="s">
        <v>117</v>
      </c>
      <c r="C12" s="2" t="s">
        <v>100</v>
      </c>
      <c r="D12" s="2" t="s">
        <v>3</v>
      </c>
      <c r="E12" s="2" t="s">
        <v>62</v>
      </c>
      <c r="F12" s="8">
        <v>0</v>
      </c>
      <c r="G12" s="8">
        <v>20</v>
      </c>
      <c r="H12" s="8">
        <v>20</v>
      </c>
      <c r="I12" s="8">
        <v>20</v>
      </c>
      <c r="J12" s="8">
        <v>12</v>
      </c>
      <c r="K12" s="15">
        <f t="shared" si="0"/>
        <v>72</v>
      </c>
    </row>
    <row r="13" spans="1:11" ht="38.25" x14ac:dyDescent="0.25">
      <c r="A13" s="2" t="s">
        <v>133</v>
      </c>
      <c r="B13" s="2" t="s">
        <v>86</v>
      </c>
      <c r="C13" s="2" t="s">
        <v>22</v>
      </c>
      <c r="D13" s="2" t="s">
        <v>23</v>
      </c>
      <c r="E13" s="2" t="s">
        <v>24</v>
      </c>
      <c r="F13" s="8">
        <v>20</v>
      </c>
      <c r="G13" s="8">
        <v>20</v>
      </c>
      <c r="H13" s="8">
        <v>20</v>
      </c>
      <c r="I13" s="8">
        <v>8</v>
      </c>
      <c r="J13" s="8">
        <v>4</v>
      </c>
      <c r="K13" s="15">
        <f t="shared" si="0"/>
        <v>72</v>
      </c>
    </row>
    <row r="14" spans="1:11" ht="38.25" x14ac:dyDescent="0.25">
      <c r="A14" s="2" t="s">
        <v>109</v>
      </c>
      <c r="B14" s="2" t="s">
        <v>77</v>
      </c>
      <c r="C14" s="2" t="s">
        <v>20</v>
      </c>
      <c r="D14" s="2" t="s">
        <v>44</v>
      </c>
      <c r="E14" s="2" t="s">
        <v>78</v>
      </c>
      <c r="F14" s="8">
        <v>17</v>
      </c>
      <c r="G14" s="8">
        <v>4</v>
      </c>
      <c r="H14" s="8">
        <v>16</v>
      </c>
      <c r="I14" s="8">
        <v>18</v>
      </c>
      <c r="J14" s="8">
        <v>12</v>
      </c>
      <c r="K14" s="15">
        <f t="shared" si="0"/>
        <v>67</v>
      </c>
    </row>
    <row r="15" spans="1:11" ht="38.25" x14ac:dyDescent="0.25">
      <c r="A15" s="2" t="s">
        <v>137</v>
      </c>
      <c r="B15" s="2" t="s">
        <v>87</v>
      </c>
      <c r="C15" s="2" t="s">
        <v>18</v>
      </c>
      <c r="D15" s="2" t="s">
        <v>143</v>
      </c>
      <c r="E15" s="2" t="s">
        <v>19</v>
      </c>
      <c r="F15" s="8">
        <v>20</v>
      </c>
      <c r="G15" s="8">
        <v>4</v>
      </c>
      <c r="H15" s="8">
        <v>20</v>
      </c>
      <c r="I15" s="8">
        <v>16</v>
      </c>
      <c r="J15" s="8">
        <v>7</v>
      </c>
      <c r="K15" s="15">
        <f t="shared" si="0"/>
        <v>67</v>
      </c>
    </row>
    <row r="16" spans="1:11" ht="38.25" x14ac:dyDescent="0.25">
      <c r="A16" s="2" t="s">
        <v>135</v>
      </c>
      <c r="B16" s="2" t="s">
        <v>81</v>
      </c>
      <c r="C16" s="2" t="s">
        <v>100</v>
      </c>
      <c r="D16" s="2" t="s">
        <v>3</v>
      </c>
      <c r="E16" s="2" t="s">
        <v>62</v>
      </c>
      <c r="F16" s="8">
        <v>0</v>
      </c>
      <c r="G16" s="8">
        <v>20</v>
      </c>
      <c r="H16" s="8">
        <v>20</v>
      </c>
      <c r="I16" s="8">
        <v>12</v>
      </c>
      <c r="J16" s="8">
        <v>12</v>
      </c>
      <c r="K16" s="15">
        <f t="shared" si="0"/>
        <v>64</v>
      </c>
    </row>
    <row r="17" spans="1:11" ht="25.5" x14ac:dyDescent="0.25">
      <c r="A17" s="2" t="s">
        <v>113</v>
      </c>
      <c r="B17" s="2" t="s">
        <v>85</v>
      </c>
      <c r="C17" s="2" t="s">
        <v>33</v>
      </c>
      <c r="D17" s="2" t="s">
        <v>25</v>
      </c>
      <c r="E17" s="2" t="s">
        <v>34</v>
      </c>
      <c r="F17" s="8">
        <v>17</v>
      </c>
      <c r="G17" s="8">
        <v>4</v>
      </c>
      <c r="H17" s="8">
        <v>12</v>
      </c>
      <c r="I17" s="8">
        <v>14</v>
      </c>
      <c r="J17" s="8">
        <v>14</v>
      </c>
      <c r="K17" s="15">
        <f t="shared" si="0"/>
        <v>61</v>
      </c>
    </row>
    <row r="18" spans="1:11" ht="38.25" x14ac:dyDescent="0.25">
      <c r="A18" s="2" t="s">
        <v>130</v>
      </c>
      <c r="B18" s="2" t="s">
        <v>71</v>
      </c>
      <c r="C18" s="2" t="s">
        <v>100</v>
      </c>
      <c r="D18" s="2" t="s">
        <v>3</v>
      </c>
      <c r="E18" s="2" t="s">
        <v>62</v>
      </c>
      <c r="F18" s="8">
        <v>0</v>
      </c>
      <c r="G18" s="8">
        <v>20</v>
      </c>
      <c r="H18" s="8">
        <v>20</v>
      </c>
      <c r="I18" s="8">
        <v>9.6</v>
      </c>
      <c r="J18" s="8">
        <v>9</v>
      </c>
      <c r="K18" s="15">
        <f t="shared" si="0"/>
        <v>58.6</v>
      </c>
    </row>
    <row r="19" spans="1:11" ht="51" x14ac:dyDescent="0.25">
      <c r="A19" s="2" t="s">
        <v>140</v>
      </c>
      <c r="B19" s="2" t="s">
        <v>53</v>
      </c>
      <c r="C19" s="2" t="s">
        <v>35</v>
      </c>
      <c r="D19" s="2" t="s">
        <v>36</v>
      </c>
      <c r="E19" s="2" t="s">
        <v>37</v>
      </c>
      <c r="F19" s="8">
        <v>17</v>
      </c>
      <c r="G19" s="8">
        <v>0</v>
      </c>
      <c r="H19" s="8">
        <v>6</v>
      </c>
      <c r="I19" s="8">
        <v>20</v>
      </c>
      <c r="J19" s="8">
        <v>15.5</v>
      </c>
      <c r="K19" s="15">
        <f t="shared" si="0"/>
        <v>58.5</v>
      </c>
    </row>
    <row r="20" spans="1:11" ht="38.25" x14ac:dyDescent="0.25">
      <c r="A20" s="2" t="s">
        <v>128</v>
      </c>
      <c r="B20" s="2" t="s">
        <v>63</v>
      </c>
      <c r="C20" s="2" t="s">
        <v>64</v>
      </c>
      <c r="D20" s="2" t="s">
        <v>31</v>
      </c>
      <c r="E20" s="2" t="s">
        <v>65</v>
      </c>
      <c r="F20" s="8">
        <v>0</v>
      </c>
      <c r="G20" s="8">
        <v>10</v>
      </c>
      <c r="H20" s="8">
        <v>13</v>
      </c>
      <c r="I20" s="8">
        <v>20</v>
      </c>
      <c r="J20" s="8">
        <v>12</v>
      </c>
      <c r="K20" s="15">
        <f t="shared" si="0"/>
        <v>55</v>
      </c>
    </row>
    <row r="21" spans="1:11" ht="38.25" x14ac:dyDescent="0.25">
      <c r="A21" s="2" t="s">
        <v>115</v>
      </c>
      <c r="B21" s="2" t="s">
        <v>72</v>
      </c>
      <c r="C21" s="2" t="s">
        <v>45</v>
      </c>
      <c r="D21" s="2" t="s">
        <v>5</v>
      </c>
      <c r="E21" s="2" t="s">
        <v>32</v>
      </c>
      <c r="F21" s="8">
        <v>20</v>
      </c>
      <c r="G21" s="8">
        <v>0</v>
      </c>
      <c r="H21" s="8">
        <v>20</v>
      </c>
      <c r="I21" s="8">
        <v>10</v>
      </c>
      <c r="J21" s="8">
        <v>4</v>
      </c>
      <c r="K21" s="15">
        <f t="shared" si="0"/>
        <v>54</v>
      </c>
    </row>
    <row r="22" spans="1:11" ht="25.5" x14ac:dyDescent="0.25">
      <c r="A22" s="2" t="s">
        <v>125</v>
      </c>
      <c r="B22" s="2" t="s">
        <v>73</v>
      </c>
      <c r="C22" s="2" t="s">
        <v>103</v>
      </c>
      <c r="D22" s="2" t="s">
        <v>15</v>
      </c>
      <c r="E22" s="2" t="s">
        <v>74</v>
      </c>
      <c r="F22" s="8">
        <v>14</v>
      </c>
      <c r="G22" s="8">
        <v>4</v>
      </c>
      <c r="H22" s="8">
        <v>4</v>
      </c>
      <c r="I22" s="8">
        <v>18</v>
      </c>
      <c r="J22" s="8">
        <v>12</v>
      </c>
      <c r="K22" s="15">
        <f t="shared" si="0"/>
        <v>52</v>
      </c>
    </row>
    <row r="23" spans="1:11" ht="51" x14ac:dyDescent="0.25">
      <c r="A23" s="2" t="s">
        <v>138</v>
      </c>
      <c r="B23" s="2" t="s">
        <v>54</v>
      </c>
      <c r="C23" s="2" t="s">
        <v>35</v>
      </c>
      <c r="D23" s="2" t="s">
        <v>36</v>
      </c>
      <c r="E23" s="2" t="s">
        <v>37</v>
      </c>
      <c r="F23" s="8">
        <v>0</v>
      </c>
      <c r="G23" s="8">
        <v>4</v>
      </c>
      <c r="H23" s="8">
        <v>20</v>
      </c>
      <c r="I23" s="8">
        <v>12</v>
      </c>
      <c r="J23" s="8">
        <v>6</v>
      </c>
      <c r="K23" s="15">
        <f t="shared" si="0"/>
        <v>42</v>
      </c>
    </row>
    <row r="24" spans="1:11" ht="51" x14ac:dyDescent="0.25">
      <c r="A24" s="4" t="s">
        <v>107</v>
      </c>
      <c r="B24" s="2" t="s">
        <v>51</v>
      </c>
      <c r="C24" s="2" t="s">
        <v>41</v>
      </c>
      <c r="D24" s="2" t="s">
        <v>26</v>
      </c>
      <c r="E24" s="2" t="s">
        <v>12</v>
      </c>
      <c r="F24" s="8">
        <v>0</v>
      </c>
      <c r="G24" s="8">
        <v>0</v>
      </c>
      <c r="H24" s="8">
        <v>15</v>
      </c>
      <c r="I24" s="8">
        <v>12</v>
      </c>
      <c r="J24" s="8">
        <v>12</v>
      </c>
      <c r="K24" s="15">
        <f t="shared" si="0"/>
        <v>39</v>
      </c>
    </row>
    <row r="25" spans="1:11" ht="51" x14ac:dyDescent="0.25">
      <c r="A25" s="2" t="s">
        <v>123</v>
      </c>
      <c r="B25" s="2" t="s">
        <v>94</v>
      </c>
      <c r="C25" s="2" t="s">
        <v>101</v>
      </c>
      <c r="D25" s="2" t="s">
        <v>15</v>
      </c>
      <c r="E25" s="2" t="s">
        <v>16</v>
      </c>
      <c r="F25" s="8">
        <v>0</v>
      </c>
      <c r="G25" s="8">
        <v>4</v>
      </c>
      <c r="H25" s="8">
        <v>20</v>
      </c>
      <c r="I25" s="8">
        <v>8</v>
      </c>
      <c r="J25" s="8">
        <v>5</v>
      </c>
      <c r="K25" s="15">
        <f t="shared" si="0"/>
        <v>37</v>
      </c>
    </row>
    <row r="26" spans="1:11" ht="51" x14ac:dyDescent="0.25">
      <c r="A26" s="2" t="s">
        <v>118</v>
      </c>
      <c r="B26" s="2" t="s">
        <v>55</v>
      </c>
      <c r="C26" s="2" t="s">
        <v>35</v>
      </c>
      <c r="D26" s="2" t="s">
        <v>36</v>
      </c>
      <c r="E26" s="2" t="s">
        <v>37</v>
      </c>
      <c r="F26" s="8">
        <v>0</v>
      </c>
      <c r="G26" s="8">
        <v>10</v>
      </c>
      <c r="H26" s="8">
        <v>8.8000000000000007</v>
      </c>
      <c r="I26" s="8">
        <v>8</v>
      </c>
      <c r="J26" s="8">
        <v>10</v>
      </c>
      <c r="K26" s="15">
        <f t="shared" si="0"/>
        <v>36.799999999999997</v>
      </c>
    </row>
    <row r="27" spans="1:11" ht="51" x14ac:dyDescent="0.25">
      <c r="A27" s="2" t="s">
        <v>108</v>
      </c>
      <c r="B27" s="4" t="s">
        <v>76</v>
      </c>
      <c r="C27" s="4" t="s">
        <v>102</v>
      </c>
      <c r="D27" s="4" t="s">
        <v>29</v>
      </c>
      <c r="E27" s="4" t="s">
        <v>30</v>
      </c>
      <c r="F27" s="8">
        <v>0</v>
      </c>
      <c r="G27" s="8">
        <v>0</v>
      </c>
      <c r="H27" s="8">
        <v>12</v>
      </c>
      <c r="I27" s="8">
        <v>11.2</v>
      </c>
      <c r="J27" s="8">
        <v>12</v>
      </c>
      <c r="K27" s="15">
        <f t="shared" si="0"/>
        <v>35.200000000000003</v>
      </c>
    </row>
    <row r="28" spans="1:11" ht="51" x14ac:dyDescent="0.25">
      <c r="A28" s="2" t="s">
        <v>142</v>
      </c>
      <c r="B28" s="2" t="s">
        <v>60</v>
      </c>
      <c r="C28" s="2" t="s">
        <v>39</v>
      </c>
      <c r="D28" s="2" t="s">
        <v>21</v>
      </c>
      <c r="E28" s="2" t="s">
        <v>40</v>
      </c>
      <c r="F28" s="8">
        <v>0</v>
      </c>
      <c r="G28" s="8">
        <v>9</v>
      </c>
      <c r="H28" s="8">
        <v>14</v>
      </c>
      <c r="I28" s="8">
        <v>10</v>
      </c>
      <c r="J28" s="8">
        <v>1</v>
      </c>
      <c r="K28" s="15">
        <f t="shared" si="0"/>
        <v>34</v>
      </c>
    </row>
    <row r="29" spans="1:11" ht="25.5" x14ac:dyDescent="0.25">
      <c r="A29" s="2" t="s">
        <v>111</v>
      </c>
      <c r="B29" s="2" t="s">
        <v>88</v>
      </c>
      <c r="C29" s="2" t="s">
        <v>27</v>
      </c>
      <c r="D29" s="2" t="s">
        <v>14</v>
      </c>
      <c r="E29" s="2" t="s">
        <v>28</v>
      </c>
      <c r="F29" s="8">
        <v>3</v>
      </c>
      <c r="G29" s="8">
        <v>10</v>
      </c>
      <c r="H29" s="8">
        <v>10</v>
      </c>
      <c r="I29" s="8">
        <v>0</v>
      </c>
      <c r="J29" s="8">
        <v>8</v>
      </c>
      <c r="K29" s="15">
        <f t="shared" si="0"/>
        <v>31</v>
      </c>
    </row>
    <row r="30" spans="1:11" ht="51" x14ac:dyDescent="0.25">
      <c r="A30" s="2" t="s">
        <v>132</v>
      </c>
      <c r="B30" s="2" t="s">
        <v>59</v>
      </c>
      <c r="C30" s="2" t="s">
        <v>35</v>
      </c>
      <c r="D30" s="2" t="s">
        <v>36</v>
      </c>
      <c r="E30" s="2" t="s">
        <v>37</v>
      </c>
      <c r="F30" s="8">
        <v>0</v>
      </c>
      <c r="G30" s="8">
        <v>0</v>
      </c>
      <c r="H30" s="8">
        <v>15</v>
      </c>
      <c r="I30" s="8">
        <v>2</v>
      </c>
      <c r="J30" s="8">
        <v>12</v>
      </c>
      <c r="K30" s="15">
        <f t="shared" si="0"/>
        <v>29</v>
      </c>
    </row>
    <row r="31" spans="1:11" ht="38.25" x14ac:dyDescent="0.25">
      <c r="A31" s="2" t="s">
        <v>112</v>
      </c>
      <c r="B31" s="2" t="s">
        <v>92</v>
      </c>
      <c r="C31" s="2" t="s">
        <v>104</v>
      </c>
      <c r="D31" s="2" t="s">
        <v>148</v>
      </c>
      <c r="E31" s="2" t="s">
        <v>93</v>
      </c>
      <c r="F31" s="8">
        <v>1</v>
      </c>
      <c r="G31" s="8">
        <v>0</v>
      </c>
      <c r="H31" s="8">
        <v>10</v>
      </c>
      <c r="I31" s="8">
        <v>8</v>
      </c>
      <c r="J31" s="8">
        <v>9</v>
      </c>
      <c r="K31" s="15">
        <f t="shared" si="0"/>
        <v>28</v>
      </c>
    </row>
    <row r="32" spans="1:11" ht="38.25" x14ac:dyDescent="0.25">
      <c r="A32" s="2" t="s">
        <v>131</v>
      </c>
      <c r="B32" s="2" t="s">
        <v>82</v>
      </c>
      <c r="C32" s="2" t="s">
        <v>17</v>
      </c>
      <c r="D32" s="2" t="s">
        <v>42</v>
      </c>
      <c r="E32" s="2" t="s">
        <v>43</v>
      </c>
      <c r="F32" s="8">
        <v>0</v>
      </c>
      <c r="G32" s="8">
        <v>10</v>
      </c>
      <c r="H32" s="8">
        <v>11</v>
      </c>
      <c r="I32" s="8">
        <v>0</v>
      </c>
      <c r="J32" s="8">
        <v>5</v>
      </c>
      <c r="K32" s="15">
        <f t="shared" si="0"/>
        <v>26</v>
      </c>
    </row>
    <row r="33" spans="1:11" ht="25.5" x14ac:dyDescent="0.25">
      <c r="A33" s="2" t="s">
        <v>126</v>
      </c>
      <c r="B33" s="3" t="s">
        <v>83</v>
      </c>
      <c r="C33" s="3" t="s">
        <v>46</v>
      </c>
      <c r="D33" s="3" t="s">
        <v>7</v>
      </c>
      <c r="E33" s="3" t="s">
        <v>84</v>
      </c>
      <c r="F33" s="8">
        <v>0</v>
      </c>
      <c r="G33" s="8">
        <v>2</v>
      </c>
      <c r="H33" s="8">
        <v>1</v>
      </c>
      <c r="I33" s="8">
        <v>16</v>
      </c>
      <c r="J33" s="8">
        <v>6</v>
      </c>
      <c r="K33" s="15">
        <f t="shared" si="0"/>
        <v>25</v>
      </c>
    </row>
    <row r="34" spans="1:11" ht="51" x14ac:dyDescent="0.25">
      <c r="A34" s="2" t="s">
        <v>116</v>
      </c>
      <c r="B34" s="2" t="s">
        <v>58</v>
      </c>
      <c r="C34" s="2" t="s">
        <v>35</v>
      </c>
      <c r="D34" s="2" t="s">
        <v>36</v>
      </c>
      <c r="E34" s="2" t="s">
        <v>37</v>
      </c>
      <c r="F34" s="8">
        <v>0</v>
      </c>
      <c r="G34" s="8">
        <v>4</v>
      </c>
      <c r="H34" s="8">
        <v>2</v>
      </c>
      <c r="I34" s="8">
        <v>8</v>
      </c>
      <c r="J34" s="8">
        <v>9</v>
      </c>
      <c r="K34" s="15">
        <f t="shared" si="0"/>
        <v>23</v>
      </c>
    </row>
    <row r="35" spans="1:11" ht="38.25" x14ac:dyDescent="0.25">
      <c r="A35" s="2" t="s">
        <v>110</v>
      </c>
      <c r="B35" s="2" t="s">
        <v>79</v>
      </c>
      <c r="C35" s="2" t="s">
        <v>10</v>
      </c>
      <c r="D35" s="2" t="s">
        <v>13</v>
      </c>
      <c r="E35" s="2" t="s">
        <v>80</v>
      </c>
      <c r="F35" s="8">
        <v>0</v>
      </c>
      <c r="G35" s="8">
        <v>4</v>
      </c>
      <c r="H35" s="8">
        <v>5</v>
      </c>
      <c r="I35" s="8">
        <v>0</v>
      </c>
      <c r="J35" s="8">
        <v>12</v>
      </c>
      <c r="K35" s="15">
        <f t="shared" si="0"/>
        <v>21</v>
      </c>
    </row>
    <row r="36" spans="1:11" ht="38.25" x14ac:dyDescent="0.25">
      <c r="A36" s="2" t="s">
        <v>106</v>
      </c>
      <c r="B36" s="2" t="s">
        <v>67</v>
      </c>
      <c r="C36" s="2" t="s">
        <v>9</v>
      </c>
      <c r="D36" s="2" t="s">
        <v>14</v>
      </c>
      <c r="E36" s="2" t="s">
        <v>68</v>
      </c>
      <c r="F36" s="8">
        <v>0</v>
      </c>
      <c r="G36" s="8">
        <v>6</v>
      </c>
      <c r="H36" s="8">
        <v>0</v>
      </c>
      <c r="I36" s="8">
        <v>0</v>
      </c>
      <c r="J36" s="8">
        <v>5</v>
      </c>
      <c r="K36" s="15">
        <f t="shared" si="0"/>
        <v>11</v>
      </c>
    </row>
  </sheetData>
  <sortState ref="A2:K36">
    <sortCondition descending="1" ref="K2:K3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REZULTATI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2015-09-06T18:43:20Z</dcterms:modified>
</cp:coreProperties>
</file>