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805" yWindow="1080" windowWidth="15480" windowHeight="97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AB10" i="1" l="1"/>
  <c r="Z10" i="1"/>
  <c r="X10" i="1"/>
  <c r="R10" i="1"/>
  <c r="S10" i="1" s="1"/>
  <c r="L10" i="1"/>
  <c r="AB9" i="1"/>
  <c r="Z9" i="1"/>
  <c r="X9" i="1"/>
  <c r="R9" i="1"/>
  <c r="S9" i="1" s="1"/>
  <c r="L9" i="1"/>
  <c r="AB8" i="1"/>
  <c r="Z8" i="1"/>
  <c r="X8" i="1"/>
  <c r="AC8" i="1" s="1"/>
  <c r="R8" i="1"/>
  <c r="S8" i="1" s="1"/>
  <c r="L8" i="1"/>
  <c r="AB7" i="1"/>
  <c r="Z7" i="1"/>
  <c r="X7" i="1"/>
  <c r="R7" i="1"/>
  <c r="S7" i="1" s="1"/>
  <c r="L7" i="1"/>
  <c r="AB6" i="1"/>
  <c r="Z6" i="1"/>
  <c r="X6" i="1"/>
  <c r="R6" i="1"/>
  <c r="S6" i="1" s="1"/>
  <c r="L6" i="1"/>
  <c r="AB5" i="1"/>
  <c r="Z5" i="1"/>
  <c r="X5" i="1"/>
  <c r="R5" i="1"/>
  <c r="S5" i="1" s="1"/>
  <c r="T5" i="1" s="1"/>
  <c r="L5" i="1"/>
  <c r="AA9" i="2"/>
  <c r="Y9" i="2"/>
  <c r="W9" i="2"/>
  <c r="AB9" i="2" s="1"/>
  <c r="Q9" i="2"/>
  <c r="R9" i="2" s="1"/>
  <c r="K9" i="2"/>
  <c r="AA8" i="2"/>
  <c r="Y8" i="2"/>
  <c r="W8" i="2"/>
  <c r="Q8" i="2"/>
  <c r="R8" i="2" s="1"/>
  <c r="K8" i="2"/>
  <c r="S8" i="2" s="1"/>
  <c r="AA10" i="2"/>
  <c r="Y10" i="2"/>
  <c r="W10" i="2"/>
  <c r="Q10" i="2"/>
  <c r="R10" i="2" s="1"/>
  <c r="K10" i="2"/>
  <c r="AA6" i="2"/>
  <c r="Y6" i="2"/>
  <c r="W6" i="2"/>
  <c r="AB6" i="2" s="1"/>
  <c r="Q6" i="2"/>
  <c r="R6" i="2" s="1"/>
  <c r="K6" i="2"/>
  <c r="S6" i="2" s="1"/>
  <c r="AC6" i="2" s="1"/>
  <c r="AA7" i="2"/>
  <c r="Y7" i="2"/>
  <c r="W7" i="2"/>
  <c r="Q7" i="2"/>
  <c r="R7" i="2" s="1"/>
  <c r="S7" i="2" s="1"/>
  <c r="K7" i="2"/>
  <c r="AA5" i="2"/>
  <c r="Y5" i="2"/>
  <c r="W5" i="2"/>
  <c r="AB5" i="2" s="1"/>
  <c r="Q5" i="2"/>
  <c r="R5" i="2" s="1"/>
  <c r="K5" i="2"/>
  <c r="AA3" i="2"/>
  <c r="Y3" i="2"/>
  <c r="W3" i="2"/>
  <c r="Q3" i="2"/>
  <c r="R3" i="2" s="1"/>
  <c r="K3" i="2"/>
  <c r="AA2" i="2"/>
  <c r="Y2" i="2"/>
  <c r="W2" i="2"/>
  <c r="Q2" i="2"/>
  <c r="R2" i="2" s="1"/>
  <c r="K2" i="2"/>
  <c r="AA4" i="2"/>
  <c r="Y4" i="2"/>
  <c r="W4" i="2"/>
  <c r="Q4" i="2"/>
  <c r="R4" i="2" s="1"/>
  <c r="K4" i="2"/>
  <c r="AA1" i="2"/>
  <c r="Y1" i="2"/>
  <c r="W1" i="2"/>
  <c r="Q1" i="2"/>
  <c r="R1" i="2" s="1"/>
  <c r="K1" i="2"/>
  <c r="T6" i="1" l="1"/>
  <c r="AD6" i="1" s="1"/>
  <c r="AB7" i="2"/>
  <c r="AC7" i="2" s="1"/>
  <c r="T9" i="1"/>
  <c r="AC5" i="1"/>
  <c r="AD5" i="1" s="1"/>
  <c r="AC9" i="1"/>
  <c r="AC10" i="1"/>
  <c r="AC6" i="1"/>
  <c r="T7" i="1"/>
  <c r="AC7" i="1"/>
  <c r="T8" i="1"/>
  <c r="AD8" i="1" s="1"/>
  <c r="T10" i="1"/>
  <c r="AD10" i="1" s="1"/>
  <c r="AB1" i="2"/>
  <c r="S4" i="2"/>
  <c r="AB4" i="2"/>
  <c r="S2" i="2"/>
  <c r="S1" i="2"/>
  <c r="AC1" i="2" s="1"/>
  <c r="AB2" i="2"/>
  <c r="S3" i="2"/>
  <c r="AB3" i="2"/>
  <c r="S5" i="2"/>
  <c r="AC5" i="2" s="1"/>
  <c r="AB10" i="2"/>
  <c r="AB8" i="2"/>
  <c r="AC8" i="2" s="1"/>
  <c r="S10" i="2"/>
  <c r="AC10" i="2" s="1"/>
  <c r="S9" i="2"/>
  <c r="AC9" i="2" s="1"/>
  <c r="AC2" i="2"/>
  <c r="AD7" i="1" l="1"/>
  <c r="AD9" i="1"/>
  <c r="AC4" i="2"/>
  <c r="AC3" i="2"/>
</calcChain>
</file>

<file path=xl/sharedStrings.xml><?xml version="1.0" encoding="utf-8"?>
<sst xmlns="http://schemas.openxmlformats.org/spreadsheetml/2006/main" count="86" uniqueCount="48">
  <si>
    <t>Богдан Рајков</t>
  </si>
  <si>
    <t>Нови Сад</t>
  </si>
  <si>
    <t>Томас Немеш</t>
  </si>
  <si>
    <t xml:space="preserve"> Павле Ћулафић</t>
  </si>
  <si>
    <t>Математичка гимназија</t>
  </si>
  <si>
    <t>Београд</t>
  </si>
  <si>
    <t>Вишња Јовановић</t>
  </si>
  <si>
    <t xml:space="preserve">Марко Шишовић </t>
  </si>
  <si>
    <t xml:space="preserve">Михаило Милошевић </t>
  </si>
  <si>
    <t>Душан Мишковић</t>
  </si>
  <si>
    <t>ОШ "Николај Велимировић"</t>
  </si>
  <si>
    <t>Шабац</t>
  </si>
  <si>
    <t>Јово Михајловић</t>
  </si>
  <si>
    <t>Давид Милинковић</t>
  </si>
  <si>
    <t>ОШ "Мика Митровић"</t>
  </si>
  <si>
    <t>Богатић</t>
  </si>
  <si>
    <t>Биљана Срдановић</t>
  </si>
  <si>
    <t>Анђела Бешир</t>
  </si>
  <si>
    <t>ОШ "Десанка Максимовић"</t>
  </si>
  <si>
    <t>Зајечар</t>
  </si>
  <si>
    <t>Младен Шљивовић</t>
  </si>
  <si>
    <t>Игор Павловић</t>
  </si>
  <si>
    <t>ОШ  "Иван Горан Ковачић"</t>
  </si>
  <si>
    <t>Александар Јелић</t>
  </si>
  <si>
    <t>Име и презиме</t>
  </si>
  <si>
    <t>Школа</t>
  </si>
  <si>
    <t>Место</t>
  </si>
  <si>
    <t>Наставник</t>
  </si>
  <si>
    <t>Теор.</t>
  </si>
  <si>
    <t>Гимн. "Јован Јовановић Змај"</t>
  </si>
  <si>
    <t>20</t>
  </si>
  <si>
    <t>Милица Дамњановић</t>
  </si>
  <si>
    <t>Експ</t>
  </si>
  <si>
    <t>Изборно такмичење 2016.</t>
  </si>
  <si>
    <t>Е. норм.</t>
  </si>
  <si>
    <t>T+E</t>
  </si>
  <si>
    <t>Ф1</t>
  </si>
  <si>
    <t>Ф2</t>
  </si>
  <si>
    <t>Ф3</t>
  </si>
  <si>
    <t>Ф</t>
  </si>
  <si>
    <t xml:space="preserve">Хем. </t>
  </si>
  <si>
    <t>Биол.</t>
  </si>
  <si>
    <t xml:space="preserve"> Даниил Грбић</t>
  </si>
  <si>
    <t>Х. н.</t>
  </si>
  <si>
    <t xml:space="preserve">Б. н. </t>
  </si>
  <si>
    <t>Изб.</t>
  </si>
  <si>
    <t>На IJSO2016 су се пласирали ученици закључно са редним бројем 6</t>
  </si>
  <si>
    <t>Бодова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</si>
</sst>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  <font>
      <sz val="8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0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3" fillId="0" borderId="1" xfId="1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0" xfId="0" applyFont="1"/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1" fillId="0" borderId="0" xfId="0" applyNumberFormat="1" applyFont="1"/>
    <xf numFmtId="1" fontId="3" fillId="0" borderId="1" xfId="1" applyNumberFormat="1" applyFont="1" applyBorder="1" applyAlignment="1">
      <alignment horizontal="center" vertical="center"/>
    </xf>
    <xf numFmtId="1" fontId="0" fillId="0" borderId="0" xfId="0" applyNumberFormat="1"/>
    <xf numFmtId="0" fontId="4" fillId="0" borderId="1" xfId="0" quotePrefix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1" fontId="5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5" fillId="0" borderId="0" xfId="0" applyNumberFormat="1" applyFont="1" applyAlignment="1">
      <alignment horizontal="left" vertical="center"/>
    </xf>
    <xf numFmtId="2" fontId="4" fillId="0" borderId="0" xfId="0" applyNumberFormat="1" applyFont="1" applyAlignment="1">
      <alignment horizontal="left" vertical="center"/>
    </xf>
    <xf numFmtId="2" fontId="4" fillId="0" borderId="1" xfId="0" applyNumberFormat="1" applyFont="1" applyBorder="1" applyAlignment="1">
      <alignment horizontal="left" vertical="center"/>
    </xf>
    <xf numFmtId="2" fontId="1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" xfId="0" applyBorder="1"/>
    <xf numFmtId="2" fontId="0" fillId="0" borderId="1" xfId="0" applyNumberForma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1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Border="1"/>
    <xf numFmtId="1" fontId="0" fillId="0" borderId="0" xfId="0" applyNumberForma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1" applyNumberFormat="1" applyFont="1" applyFill="1" applyBorder="1" applyAlignment="1">
      <alignment horizontal="center" vertical="center"/>
    </xf>
    <xf numFmtId="0" fontId="1" fillId="0" borderId="0" xfId="0" applyFont="1" applyBorder="1"/>
    <xf numFmtId="0" fontId="0" fillId="0" borderId="0" xfId="0" applyBorder="1" applyAlignment="1">
      <alignment horizontal="center" vertical="center"/>
    </xf>
    <xf numFmtId="0" fontId="0" fillId="0" borderId="0" xfId="0" applyBorder="1"/>
    <xf numFmtId="1" fontId="3" fillId="0" borderId="2" xfId="1" applyNumberFormat="1" applyFont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2" fontId="4" fillId="0" borderId="4" xfId="0" applyNumberFormat="1" applyFont="1" applyBorder="1" applyAlignment="1">
      <alignment horizontal="left" vertical="center"/>
    </xf>
    <xf numFmtId="2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10" fillId="0" borderId="5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2" fontId="4" fillId="0" borderId="5" xfId="0" applyNumberFormat="1" applyFont="1" applyBorder="1" applyAlignment="1">
      <alignment horizontal="left" vertical="center"/>
    </xf>
    <xf numFmtId="2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2" fontId="4" fillId="0" borderId="6" xfId="0" applyNumberFormat="1" applyFont="1" applyBorder="1" applyAlignment="1">
      <alignment horizontal="left" vertical="center"/>
    </xf>
    <xf numFmtId="2" fontId="4" fillId="0" borderId="6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2" fontId="9" fillId="0" borderId="10" xfId="0" applyNumberFormat="1" applyFont="1" applyBorder="1" applyAlignment="1">
      <alignment horizontal="center" vertical="center"/>
    </xf>
    <xf numFmtId="2" fontId="9" fillId="0" borderId="11" xfId="0" applyNumberFormat="1" applyFont="1" applyBorder="1" applyAlignment="1">
      <alignment horizontal="center" vertical="center"/>
    </xf>
    <xf numFmtId="2" fontId="9" fillId="0" borderId="12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3" fillId="0" borderId="15" xfId="1" applyNumberFormat="1" applyFont="1" applyFill="1" applyBorder="1" applyAlignment="1">
      <alignment horizontal="center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center" vertical="center"/>
    </xf>
    <xf numFmtId="0" fontId="3" fillId="0" borderId="11" xfId="1" applyNumberFormat="1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/>
    </xf>
    <xf numFmtId="1" fontId="0" fillId="0" borderId="2" xfId="0" applyNumberFormat="1" applyBorder="1"/>
    <xf numFmtId="1" fontId="4" fillId="0" borderId="17" xfId="0" applyNumberFormat="1" applyFont="1" applyBorder="1" applyAlignment="1">
      <alignment horizontal="center" vertical="center"/>
    </xf>
    <xf numFmtId="1" fontId="3" fillId="0" borderId="11" xfId="1" applyNumberFormat="1" applyFont="1" applyBorder="1" applyAlignment="1">
      <alignment horizontal="center" vertical="center"/>
    </xf>
    <xf numFmtId="1" fontId="3" fillId="0" borderId="12" xfId="1" applyNumberFormat="1" applyFont="1" applyBorder="1" applyAlignment="1">
      <alignment horizontal="center" vertical="center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I12"/>
  <sheetViews>
    <sheetView tabSelected="1" topLeftCell="B1" workbookViewId="0">
      <selection activeCell="AF5" sqref="AF5"/>
    </sheetView>
  </sheetViews>
  <sheetFormatPr defaultRowHeight="15" x14ac:dyDescent="0.25"/>
  <cols>
    <col min="1" max="1" width="5.140625" style="11" customWidth="1"/>
    <col min="2" max="2" width="4" style="15" customWidth="1"/>
    <col min="3" max="3" width="18.28515625" style="8" customWidth="1"/>
    <col min="4" max="4" width="25.28515625" style="8" customWidth="1"/>
    <col min="5" max="5" width="9.5703125" style="8" customWidth="1"/>
    <col min="6" max="6" width="20.85546875" style="36" customWidth="1"/>
    <col min="7" max="10" width="5.28515625" style="8" hidden="1" customWidth="1"/>
    <col min="11" max="11" width="4.5703125" style="8" hidden="1" customWidth="1"/>
    <col min="12" max="12" width="5.85546875" style="13" hidden="1" customWidth="1"/>
    <col min="13" max="17" width="4.5703125" style="13" hidden="1" customWidth="1"/>
    <col min="18" max="18" width="5.42578125" style="13" hidden="1" customWidth="1"/>
    <col min="19" max="19" width="6.5703125" style="22" hidden="1" customWidth="1"/>
    <col min="20" max="20" width="7" style="25" hidden="1" customWidth="1"/>
    <col min="21" max="25" width="5.140625" style="19" hidden="1" customWidth="1"/>
    <col min="26" max="29" width="6.28515625" style="19" hidden="1" customWidth="1"/>
    <col min="30" max="30" width="9.140625" style="36" customWidth="1"/>
    <col min="31" max="35" width="16.5703125" style="42" customWidth="1"/>
    <col min="36" max="36" width="16.5703125" customWidth="1"/>
  </cols>
  <sheetData>
    <row r="2" spans="1:35" s="5" customFormat="1" x14ac:dyDescent="0.25">
      <c r="A2" s="9"/>
      <c r="B2" s="14"/>
      <c r="C2" s="6" t="s">
        <v>33</v>
      </c>
      <c r="D2" s="6"/>
      <c r="E2" s="6"/>
      <c r="F2" s="35"/>
      <c r="G2" s="6"/>
      <c r="H2" s="6"/>
      <c r="I2" s="6"/>
      <c r="J2" s="6"/>
      <c r="K2" s="6"/>
      <c r="L2" s="16"/>
      <c r="M2" s="16"/>
      <c r="N2" s="16"/>
      <c r="O2" s="16"/>
      <c r="P2" s="16"/>
      <c r="Q2" s="16"/>
      <c r="R2" s="16"/>
      <c r="S2" s="21"/>
      <c r="T2" s="24"/>
      <c r="U2" s="18"/>
      <c r="V2" s="18"/>
      <c r="W2" s="18"/>
      <c r="X2" s="18"/>
      <c r="Y2" s="18"/>
      <c r="Z2" s="18"/>
      <c r="AA2" s="18"/>
      <c r="AB2" s="18"/>
      <c r="AC2" s="18"/>
      <c r="AD2" s="36"/>
      <c r="AE2" s="40"/>
      <c r="AF2" s="40"/>
      <c r="AG2" s="40"/>
      <c r="AH2" s="40"/>
      <c r="AI2" s="40"/>
    </row>
    <row r="3" spans="1:35" s="19" customFormat="1" ht="15.75" thickBot="1" x14ac:dyDescent="0.3">
      <c r="A3" s="33"/>
      <c r="B3" s="15"/>
      <c r="C3" s="8"/>
      <c r="D3" s="8"/>
      <c r="E3" s="8"/>
      <c r="F3" s="36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34"/>
      <c r="T3" s="25"/>
      <c r="AD3" s="36"/>
      <c r="AE3" s="41"/>
      <c r="AF3" s="41"/>
      <c r="AG3" s="41"/>
      <c r="AH3" s="41"/>
      <c r="AI3" s="41"/>
    </row>
    <row r="4" spans="1:35" ht="39" customHeight="1" thickBot="1" x14ac:dyDescent="0.3">
      <c r="A4" s="86"/>
      <c r="B4" s="87"/>
      <c r="C4" s="80" t="s">
        <v>24</v>
      </c>
      <c r="D4" s="74" t="s">
        <v>25</v>
      </c>
      <c r="E4" s="59" t="s">
        <v>26</v>
      </c>
      <c r="F4" s="60" t="s">
        <v>27</v>
      </c>
      <c r="G4" s="59">
        <v>1</v>
      </c>
      <c r="H4" s="59">
        <v>2</v>
      </c>
      <c r="I4" s="59">
        <v>3</v>
      </c>
      <c r="J4" s="59">
        <v>4</v>
      </c>
      <c r="K4" s="59">
        <v>5</v>
      </c>
      <c r="L4" s="61" t="s">
        <v>28</v>
      </c>
      <c r="M4" s="62">
        <v>1.1000000000000001</v>
      </c>
      <c r="N4" s="62">
        <v>1.2</v>
      </c>
      <c r="O4" s="62">
        <v>1.3</v>
      </c>
      <c r="P4" s="62">
        <v>2.1</v>
      </c>
      <c r="Q4" s="62">
        <v>2.2000000000000002</v>
      </c>
      <c r="R4" s="61" t="s">
        <v>32</v>
      </c>
      <c r="S4" s="63" t="s">
        <v>34</v>
      </c>
      <c r="T4" s="64" t="s">
        <v>35</v>
      </c>
      <c r="U4" s="65" t="s">
        <v>36</v>
      </c>
      <c r="V4" s="65" t="s">
        <v>37</v>
      </c>
      <c r="W4" s="65" t="s">
        <v>38</v>
      </c>
      <c r="X4" s="65" t="s">
        <v>39</v>
      </c>
      <c r="Y4" s="65" t="s">
        <v>40</v>
      </c>
      <c r="Z4" s="65" t="s">
        <v>43</v>
      </c>
      <c r="AA4" s="65" t="s">
        <v>41</v>
      </c>
      <c r="AB4" s="65" t="s">
        <v>44</v>
      </c>
      <c r="AC4" s="66" t="s">
        <v>45</v>
      </c>
      <c r="AD4" s="70" t="s">
        <v>47</v>
      </c>
    </row>
    <row r="5" spans="1:35" ht="39" customHeight="1" x14ac:dyDescent="0.25">
      <c r="A5" s="43">
        <v>2</v>
      </c>
      <c r="B5" s="88">
        <v>1</v>
      </c>
      <c r="C5" s="81" t="s">
        <v>13</v>
      </c>
      <c r="D5" s="75" t="s">
        <v>14</v>
      </c>
      <c r="E5" s="52" t="s">
        <v>15</v>
      </c>
      <c r="F5" s="53" t="s">
        <v>16</v>
      </c>
      <c r="G5" s="54">
        <v>20</v>
      </c>
      <c r="H5" s="54">
        <v>20</v>
      </c>
      <c r="I5" s="54">
        <v>20</v>
      </c>
      <c r="J5" s="54">
        <v>20</v>
      </c>
      <c r="K5" s="54">
        <v>20</v>
      </c>
      <c r="L5" s="55">
        <f t="shared" ref="L5:L10" si="0">K5+J5+I5+H5+G5</f>
        <v>100</v>
      </c>
      <c r="M5" s="55">
        <v>36</v>
      </c>
      <c r="N5" s="55">
        <v>10</v>
      </c>
      <c r="O5" s="55">
        <v>20</v>
      </c>
      <c r="P5" s="55">
        <v>18</v>
      </c>
      <c r="Q5" s="55">
        <v>12</v>
      </c>
      <c r="R5" s="55">
        <f t="shared" ref="R5:R10" si="1">M5+N5+O5+P5+Q5</f>
        <v>96</v>
      </c>
      <c r="S5" s="56">
        <f t="shared" ref="S5:S10" si="2">R5*100/96</f>
        <v>100</v>
      </c>
      <c r="T5" s="57">
        <f t="shared" ref="T5:T10" si="3">L5+S5</f>
        <v>200</v>
      </c>
      <c r="U5" s="58">
        <v>9</v>
      </c>
      <c r="V5" s="58">
        <v>14</v>
      </c>
      <c r="W5" s="58">
        <v>11</v>
      </c>
      <c r="X5" s="58">
        <f t="shared" ref="X5:X10" si="4">U5+V5+W5</f>
        <v>34</v>
      </c>
      <c r="Y5" s="58">
        <v>8</v>
      </c>
      <c r="Z5" s="58">
        <f t="shared" ref="Z5:Z10" si="5">Y5*33/25</f>
        <v>10.56</v>
      </c>
      <c r="AA5" s="58">
        <v>22</v>
      </c>
      <c r="AB5" s="58">
        <f t="shared" ref="AB5:AB10" si="6">AA5*33/28.6</f>
        <v>25.384615384615383</v>
      </c>
      <c r="AC5" s="67">
        <f t="shared" ref="AC5:AC10" si="7">X5+Z5+AB5</f>
        <v>69.944615384615389</v>
      </c>
      <c r="AD5" s="71">
        <f t="shared" ref="AD5:AD10" si="8">T5+AC5</f>
        <v>269.94461538461542</v>
      </c>
    </row>
    <row r="6" spans="1:35" ht="39" customHeight="1" x14ac:dyDescent="0.25">
      <c r="A6" s="43">
        <v>3</v>
      </c>
      <c r="B6" s="88">
        <v>2</v>
      </c>
      <c r="C6" s="82" t="s">
        <v>0</v>
      </c>
      <c r="D6" s="76" t="s">
        <v>29</v>
      </c>
      <c r="E6" s="1" t="s">
        <v>1</v>
      </c>
      <c r="F6" s="38" t="s">
        <v>2</v>
      </c>
      <c r="G6" s="7">
        <v>20</v>
      </c>
      <c r="H6" s="7">
        <v>20</v>
      </c>
      <c r="I6" s="7">
        <v>20</v>
      </c>
      <c r="J6" s="7">
        <v>20</v>
      </c>
      <c r="K6" s="7">
        <v>20</v>
      </c>
      <c r="L6" s="17">
        <f t="shared" si="0"/>
        <v>100</v>
      </c>
      <c r="M6" s="17">
        <v>40</v>
      </c>
      <c r="N6" s="17">
        <v>4</v>
      </c>
      <c r="O6" s="17">
        <v>20</v>
      </c>
      <c r="P6" s="17">
        <v>3</v>
      </c>
      <c r="Q6" s="17">
        <v>3</v>
      </c>
      <c r="R6" s="17">
        <f t="shared" si="1"/>
        <v>70</v>
      </c>
      <c r="S6" s="23">
        <f t="shared" si="2"/>
        <v>72.916666666666671</v>
      </c>
      <c r="T6" s="27">
        <f t="shared" si="3"/>
        <v>172.91666666666669</v>
      </c>
      <c r="U6" s="20">
        <v>9</v>
      </c>
      <c r="V6" s="20">
        <v>0</v>
      </c>
      <c r="W6" s="20">
        <v>0</v>
      </c>
      <c r="X6" s="20">
        <f t="shared" si="4"/>
        <v>9</v>
      </c>
      <c r="Y6" s="20">
        <v>25</v>
      </c>
      <c r="Z6" s="20">
        <f t="shared" si="5"/>
        <v>33</v>
      </c>
      <c r="AA6" s="20">
        <v>22</v>
      </c>
      <c r="AB6" s="20">
        <f t="shared" si="6"/>
        <v>25.384615384615383</v>
      </c>
      <c r="AC6" s="68">
        <f t="shared" si="7"/>
        <v>67.384615384615387</v>
      </c>
      <c r="AD6" s="72">
        <f t="shared" si="8"/>
        <v>240.30128205128207</v>
      </c>
    </row>
    <row r="7" spans="1:35" ht="39" customHeight="1" x14ac:dyDescent="0.25">
      <c r="A7" s="43">
        <v>4</v>
      </c>
      <c r="B7" s="88">
        <v>3</v>
      </c>
      <c r="C7" s="83" t="s">
        <v>9</v>
      </c>
      <c r="D7" s="77" t="s">
        <v>10</v>
      </c>
      <c r="E7" s="4" t="s">
        <v>11</v>
      </c>
      <c r="F7" s="37" t="s">
        <v>12</v>
      </c>
      <c r="G7" s="7">
        <v>19</v>
      </c>
      <c r="H7" s="7">
        <v>20</v>
      </c>
      <c r="I7" s="7">
        <v>20</v>
      </c>
      <c r="J7" s="7">
        <v>20</v>
      </c>
      <c r="K7" s="7">
        <v>20</v>
      </c>
      <c r="L7" s="17">
        <f t="shared" si="0"/>
        <v>99</v>
      </c>
      <c r="M7" s="17">
        <v>40</v>
      </c>
      <c r="N7" s="17">
        <v>4</v>
      </c>
      <c r="O7" s="17">
        <v>20</v>
      </c>
      <c r="P7" s="17">
        <v>3</v>
      </c>
      <c r="Q7" s="17">
        <v>0</v>
      </c>
      <c r="R7" s="17">
        <f t="shared" si="1"/>
        <v>67</v>
      </c>
      <c r="S7" s="23">
        <f t="shared" si="2"/>
        <v>69.791666666666671</v>
      </c>
      <c r="T7" s="27">
        <f t="shared" si="3"/>
        <v>168.79166666666669</v>
      </c>
      <c r="U7" s="20">
        <v>9</v>
      </c>
      <c r="V7" s="20">
        <v>14</v>
      </c>
      <c r="W7" s="20">
        <v>8</v>
      </c>
      <c r="X7" s="20">
        <f t="shared" si="4"/>
        <v>31</v>
      </c>
      <c r="Y7" s="20">
        <v>8</v>
      </c>
      <c r="Z7" s="20">
        <f t="shared" si="5"/>
        <v>10.56</v>
      </c>
      <c r="AA7" s="20">
        <v>24.2</v>
      </c>
      <c r="AB7" s="20">
        <f t="shared" si="6"/>
        <v>27.923076923076923</v>
      </c>
      <c r="AC7" s="68">
        <f t="shared" si="7"/>
        <v>69.483076923076922</v>
      </c>
      <c r="AD7" s="72">
        <f t="shared" si="8"/>
        <v>238.27474358974359</v>
      </c>
    </row>
    <row r="8" spans="1:35" ht="39" customHeight="1" x14ac:dyDescent="0.25">
      <c r="A8" s="43">
        <v>5</v>
      </c>
      <c r="B8" s="88">
        <v>4</v>
      </c>
      <c r="C8" s="84" t="s">
        <v>8</v>
      </c>
      <c r="D8" s="78" t="s">
        <v>4</v>
      </c>
      <c r="E8" s="2" t="s">
        <v>5</v>
      </c>
      <c r="F8" s="39" t="s">
        <v>6</v>
      </c>
      <c r="G8" s="7">
        <v>20</v>
      </c>
      <c r="H8" s="7">
        <v>20</v>
      </c>
      <c r="I8" s="7">
        <v>20</v>
      </c>
      <c r="J8" s="7">
        <v>14</v>
      </c>
      <c r="K8" s="7">
        <v>20</v>
      </c>
      <c r="L8" s="17">
        <f t="shared" si="0"/>
        <v>94</v>
      </c>
      <c r="M8" s="17">
        <v>27</v>
      </c>
      <c r="N8" s="17">
        <v>10</v>
      </c>
      <c r="O8" s="17">
        <v>20</v>
      </c>
      <c r="P8" s="17">
        <v>18</v>
      </c>
      <c r="Q8" s="17">
        <v>12</v>
      </c>
      <c r="R8" s="17">
        <f t="shared" si="1"/>
        <v>87</v>
      </c>
      <c r="S8" s="23">
        <f t="shared" si="2"/>
        <v>90.625</v>
      </c>
      <c r="T8" s="27">
        <f t="shared" si="3"/>
        <v>184.625</v>
      </c>
      <c r="U8" s="20">
        <v>9</v>
      </c>
      <c r="V8" s="20">
        <v>4</v>
      </c>
      <c r="W8" s="20">
        <v>0</v>
      </c>
      <c r="X8" s="20">
        <f t="shared" si="4"/>
        <v>13</v>
      </c>
      <c r="Y8" s="20">
        <v>8</v>
      </c>
      <c r="Z8" s="20">
        <f t="shared" si="5"/>
        <v>10.56</v>
      </c>
      <c r="AA8" s="20">
        <v>22</v>
      </c>
      <c r="AB8" s="20">
        <f t="shared" si="6"/>
        <v>25.384615384615383</v>
      </c>
      <c r="AC8" s="68">
        <f t="shared" si="7"/>
        <v>48.944615384615389</v>
      </c>
      <c r="AD8" s="72">
        <f t="shared" si="8"/>
        <v>233.56961538461539</v>
      </c>
    </row>
    <row r="9" spans="1:35" ht="39" customHeight="1" x14ac:dyDescent="0.25">
      <c r="A9" s="43">
        <v>6</v>
      </c>
      <c r="B9" s="88">
        <v>5</v>
      </c>
      <c r="C9" s="84" t="s">
        <v>21</v>
      </c>
      <c r="D9" s="78" t="s">
        <v>22</v>
      </c>
      <c r="E9" s="2" t="s">
        <v>5</v>
      </c>
      <c r="F9" s="39" t="s">
        <v>23</v>
      </c>
      <c r="G9" s="7">
        <v>20</v>
      </c>
      <c r="H9" s="7">
        <v>20</v>
      </c>
      <c r="I9" s="7">
        <v>18</v>
      </c>
      <c r="J9" s="7">
        <v>7</v>
      </c>
      <c r="K9" s="7">
        <v>20</v>
      </c>
      <c r="L9" s="17">
        <f t="shared" si="0"/>
        <v>85</v>
      </c>
      <c r="M9" s="17">
        <v>35.1</v>
      </c>
      <c r="N9" s="17">
        <v>5</v>
      </c>
      <c r="O9" s="17">
        <v>10</v>
      </c>
      <c r="P9" s="17">
        <v>18</v>
      </c>
      <c r="Q9" s="17">
        <v>12</v>
      </c>
      <c r="R9" s="17">
        <f t="shared" si="1"/>
        <v>80.099999999999994</v>
      </c>
      <c r="S9" s="23">
        <f t="shared" si="2"/>
        <v>83.437499999999986</v>
      </c>
      <c r="T9" s="27">
        <f t="shared" si="3"/>
        <v>168.4375</v>
      </c>
      <c r="U9" s="20">
        <v>9</v>
      </c>
      <c r="V9" s="20">
        <v>2</v>
      </c>
      <c r="W9" s="20">
        <v>0</v>
      </c>
      <c r="X9" s="20">
        <f t="shared" si="4"/>
        <v>11</v>
      </c>
      <c r="Y9" s="20">
        <v>8</v>
      </c>
      <c r="Z9" s="20">
        <f t="shared" si="5"/>
        <v>10.56</v>
      </c>
      <c r="AA9" s="20">
        <v>22</v>
      </c>
      <c r="AB9" s="20">
        <f t="shared" si="6"/>
        <v>25.384615384615383</v>
      </c>
      <c r="AC9" s="68">
        <f t="shared" si="7"/>
        <v>46.944615384615389</v>
      </c>
      <c r="AD9" s="72">
        <f t="shared" si="8"/>
        <v>215.38211538461539</v>
      </c>
    </row>
    <row r="10" spans="1:35" ht="39" customHeight="1" thickBot="1" x14ac:dyDescent="0.3">
      <c r="A10" s="43">
        <v>1</v>
      </c>
      <c r="B10" s="89">
        <v>6</v>
      </c>
      <c r="C10" s="85" t="s">
        <v>31</v>
      </c>
      <c r="D10" s="79" t="s">
        <v>10</v>
      </c>
      <c r="E10" s="44" t="s">
        <v>11</v>
      </c>
      <c r="F10" s="45" t="s">
        <v>12</v>
      </c>
      <c r="G10" s="46">
        <v>20</v>
      </c>
      <c r="H10" s="47" t="s">
        <v>30</v>
      </c>
      <c r="I10" s="46">
        <v>19</v>
      </c>
      <c r="J10" s="46">
        <v>17</v>
      </c>
      <c r="K10" s="46">
        <v>20</v>
      </c>
      <c r="L10" s="48">
        <f t="shared" si="0"/>
        <v>96</v>
      </c>
      <c r="M10" s="48">
        <v>27</v>
      </c>
      <c r="N10" s="48">
        <v>10</v>
      </c>
      <c r="O10" s="48">
        <v>0</v>
      </c>
      <c r="P10" s="48">
        <v>15</v>
      </c>
      <c r="Q10" s="48">
        <v>6</v>
      </c>
      <c r="R10" s="48">
        <f t="shared" si="1"/>
        <v>58</v>
      </c>
      <c r="S10" s="49">
        <f t="shared" si="2"/>
        <v>60.416666666666664</v>
      </c>
      <c r="T10" s="50">
        <f t="shared" si="3"/>
        <v>156.41666666666666</v>
      </c>
      <c r="U10" s="51">
        <v>6</v>
      </c>
      <c r="V10" s="51">
        <v>6</v>
      </c>
      <c r="W10" s="51">
        <v>11</v>
      </c>
      <c r="X10" s="51">
        <f t="shared" si="4"/>
        <v>23</v>
      </c>
      <c r="Y10" s="51">
        <v>0</v>
      </c>
      <c r="Z10" s="51">
        <f t="shared" si="5"/>
        <v>0</v>
      </c>
      <c r="AA10" s="51">
        <v>28.6</v>
      </c>
      <c r="AB10" s="51">
        <f t="shared" si="6"/>
        <v>33</v>
      </c>
      <c r="AC10" s="69">
        <f t="shared" si="7"/>
        <v>56</v>
      </c>
      <c r="AD10" s="73">
        <f t="shared" si="8"/>
        <v>212.41666666666666</v>
      </c>
    </row>
    <row r="12" spans="1:35" x14ac:dyDescent="0.25">
      <c r="D12" s="8" t="s">
        <v>46</v>
      </c>
    </row>
  </sheetData>
  <sortState ref="C6:V16">
    <sortCondition descending="1" ref="T6:T16"/>
  </sortState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"/>
  <sheetViews>
    <sheetView topLeftCell="P1" workbookViewId="0">
      <selection sqref="A1:AC10"/>
    </sheetView>
  </sheetViews>
  <sheetFormatPr defaultRowHeight="15" x14ac:dyDescent="0.25"/>
  <sheetData>
    <row r="1" spans="1:29" x14ac:dyDescent="0.25">
      <c r="A1" s="10">
        <v>1</v>
      </c>
      <c r="B1" s="4" t="s">
        <v>13</v>
      </c>
      <c r="C1" s="4" t="s">
        <v>14</v>
      </c>
      <c r="D1" s="4" t="s">
        <v>15</v>
      </c>
      <c r="E1" s="28" t="s">
        <v>16</v>
      </c>
      <c r="F1" s="7">
        <v>20</v>
      </c>
      <c r="G1" s="7">
        <v>20</v>
      </c>
      <c r="H1" s="7">
        <v>20</v>
      </c>
      <c r="I1" s="7">
        <v>20</v>
      </c>
      <c r="J1" s="7">
        <v>20</v>
      </c>
      <c r="K1" s="17">
        <f t="shared" ref="K1:K10" si="0">J1+I1+H1+G1+F1</f>
        <v>100</v>
      </c>
      <c r="L1" s="17">
        <v>36</v>
      </c>
      <c r="M1" s="17">
        <v>10</v>
      </c>
      <c r="N1" s="17">
        <v>20</v>
      </c>
      <c r="O1" s="17">
        <v>18</v>
      </c>
      <c r="P1" s="17">
        <v>12</v>
      </c>
      <c r="Q1" s="17">
        <f t="shared" ref="Q1:Q10" si="1">L1+M1+N1+O1+P1</f>
        <v>96</v>
      </c>
      <c r="R1" s="23">
        <f t="shared" ref="R1:R10" si="2">Q1*100/96</f>
        <v>100</v>
      </c>
      <c r="S1" s="27">
        <f t="shared" ref="S1:S10" si="3">K1+R1</f>
        <v>200</v>
      </c>
      <c r="T1" s="20">
        <v>9</v>
      </c>
      <c r="U1" s="26">
        <v>14</v>
      </c>
      <c r="V1" s="26">
        <v>11</v>
      </c>
      <c r="W1" s="26">
        <f t="shared" ref="W1:W10" si="4">T1+U1+V1</f>
        <v>34</v>
      </c>
      <c r="X1" s="26">
        <v>8</v>
      </c>
      <c r="Y1" s="26">
        <f t="shared" ref="Y1:Y10" si="5">X1*33/25</f>
        <v>10.56</v>
      </c>
      <c r="Z1" s="26">
        <v>22</v>
      </c>
      <c r="AA1" s="26">
        <f t="shared" ref="AA1:AA10" si="6">Z1*33/28.6</f>
        <v>25.384615384615383</v>
      </c>
      <c r="AB1" s="26">
        <f t="shared" ref="AB1:AB10" si="7">W1+Y1+AA1</f>
        <v>69.944615384615389</v>
      </c>
      <c r="AC1" s="32">
        <f t="shared" ref="AC1:AC10" si="8">S1+AB1</f>
        <v>269.94461538461542</v>
      </c>
    </row>
    <row r="2" spans="1:29" x14ac:dyDescent="0.25">
      <c r="A2" s="10">
        <v>3</v>
      </c>
      <c r="B2" s="1" t="s">
        <v>0</v>
      </c>
      <c r="C2" s="1" t="s">
        <v>29</v>
      </c>
      <c r="D2" s="1" t="s">
        <v>1</v>
      </c>
      <c r="E2" s="30" t="s">
        <v>2</v>
      </c>
      <c r="F2" s="7">
        <v>20</v>
      </c>
      <c r="G2" s="7">
        <v>20</v>
      </c>
      <c r="H2" s="7">
        <v>20</v>
      </c>
      <c r="I2" s="7">
        <v>20</v>
      </c>
      <c r="J2" s="7">
        <v>20</v>
      </c>
      <c r="K2" s="17">
        <f t="shared" si="0"/>
        <v>100</v>
      </c>
      <c r="L2" s="17">
        <v>40</v>
      </c>
      <c r="M2" s="17">
        <v>4</v>
      </c>
      <c r="N2" s="17">
        <v>20</v>
      </c>
      <c r="O2" s="17">
        <v>3</v>
      </c>
      <c r="P2" s="17">
        <v>3</v>
      </c>
      <c r="Q2" s="17">
        <f t="shared" si="1"/>
        <v>70</v>
      </c>
      <c r="R2" s="23">
        <f t="shared" si="2"/>
        <v>72.916666666666671</v>
      </c>
      <c r="S2" s="27">
        <f t="shared" si="3"/>
        <v>172.91666666666669</v>
      </c>
      <c r="T2" s="20">
        <v>9</v>
      </c>
      <c r="U2" s="26">
        <v>0</v>
      </c>
      <c r="V2" s="26">
        <v>0</v>
      </c>
      <c r="W2" s="26">
        <f t="shared" si="4"/>
        <v>9</v>
      </c>
      <c r="X2" s="26">
        <v>25</v>
      </c>
      <c r="Y2" s="26">
        <f t="shared" si="5"/>
        <v>33</v>
      </c>
      <c r="Z2" s="26">
        <v>22</v>
      </c>
      <c r="AA2" s="26">
        <f t="shared" si="6"/>
        <v>25.384615384615383</v>
      </c>
      <c r="AB2" s="26">
        <f t="shared" si="7"/>
        <v>67.384615384615387</v>
      </c>
      <c r="AC2" s="32">
        <f t="shared" si="8"/>
        <v>240.30128205128207</v>
      </c>
    </row>
    <row r="3" spans="1:29" x14ac:dyDescent="0.25">
      <c r="A3" s="10">
        <v>4</v>
      </c>
      <c r="B3" s="4" t="s">
        <v>9</v>
      </c>
      <c r="C3" s="4" t="s">
        <v>10</v>
      </c>
      <c r="D3" s="4" t="s">
        <v>11</v>
      </c>
      <c r="E3" s="28" t="s">
        <v>12</v>
      </c>
      <c r="F3" s="7">
        <v>19</v>
      </c>
      <c r="G3" s="7">
        <v>20</v>
      </c>
      <c r="H3" s="7">
        <v>20</v>
      </c>
      <c r="I3" s="7">
        <v>20</v>
      </c>
      <c r="J3" s="7">
        <v>20</v>
      </c>
      <c r="K3" s="17">
        <f t="shared" si="0"/>
        <v>99</v>
      </c>
      <c r="L3" s="17">
        <v>40</v>
      </c>
      <c r="M3" s="17">
        <v>4</v>
      </c>
      <c r="N3" s="17">
        <v>20</v>
      </c>
      <c r="O3" s="17">
        <v>3</v>
      </c>
      <c r="P3" s="17">
        <v>0</v>
      </c>
      <c r="Q3" s="17">
        <f t="shared" si="1"/>
        <v>67</v>
      </c>
      <c r="R3" s="23">
        <f t="shared" si="2"/>
        <v>69.791666666666671</v>
      </c>
      <c r="S3" s="27">
        <f t="shared" si="3"/>
        <v>168.79166666666669</v>
      </c>
      <c r="T3" s="20">
        <v>9</v>
      </c>
      <c r="U3" s="26">
        <v>14</v>
      </c>
      <c r="V3" s="26">
        <v>8</v>
      </c>
      <c r="W3" s="26">
        <f t="shared" si="4"/>
        <v>31</v>
      </c>
      <c r="X3" s="26">
        <v>8</v>
      </c>
      <c r="Y3" s="26">
        <f t="shared" si="5"/>
        <v>10.56</v>
      </c>
      <c r="Z3" s="26">
        <v>24.2</v>
      </c>
      <c r="AA3" s="26">
        <f t="shared" si="6"/>
        <v>27.923076923076923</v>
      </c>
      <c r="AB3" s="26">
        <f t="shared" si="7"/>
        <v>69.483076923076922</v>
      </c>
      <c r="AC3" s="32">
        <f t="shared" si="8"/>
        <v>238.27474358974359</v>
      </c>
    </row>
    <row r="4" spans="1:29" x14ac:dyDescent="0.25">
      <c r="A4" s="10">
        <v>2</v>
      </c>
      <c r="B4" s="2" t="s">
        <v>8</v>
      </c>
      <c r="C4" s="2" t="s">
        <v>4</v>
      </c>
      <c r="D4" s="2" t="s">
        <v>5</v>
      </c>
      <c r="E4" s="29" t="s">
        <v>6</v>
      </c>
      <c r="F4" s="7">
        <v>20</v>
      </c>
      <c r="G4" s="7">
        <v>20</v>
      </c>
      <c r="H4" s="7">
        <v>20</v>
      </c>
      <c r="I4" s="7">
        <v>14</v>
      </c>
      <c r="J4" s="7">
        <v>20</v>
      </c>
      <c r="K4" s="17">
        <f t="shared" si="0"/>
        <v>94</v>
      </c>
      <c r="L4" s="17">
        <v>27</v>
      </c>
      <c r="M4" s="17">
        <v>10</v>
      </c>
      <c r="N4" s="17">
        <v>20</v>
      </c>
      <c r="O4" s="17">
        <v>18</v>
      </c>
      <c r="P4" s="17">
        <v>12</v>
      </c>
      <c r="Q4" s="17">
        <f t="shared" si="1"/>
        <v>87</v>
      </c>
      <c r="R4" s="23">
        <f t="shared" si="2"/>
        <v>90.625</v>
      </c>
      <c r="S4" s="27">
        <f t="shared" si="3"/>
        <v>184.625</v>
      </c>
      <c r="T4" s="20">
        <v>9</v>
      </c>
      <c r="U4" s="26">
        <v>4</v>
      </c>
      <c r="V4" s="26">
        <v>0</v>
      </c>
      <c r="W4" s="26">
        <f t="shared" si="4"/>
        <v>13</v>
      </c>
      <c r="X4" s="26">
        <v>8</v>
      </c>
      <c r="Y4" s="26">
        <f t="shared" si="5"/>
        <v>10.56</v>
      </c>
      <c r="Z4" s="26">
        <v>22</v>
      </c>
      <c r="AA4" s="26">
        <f t="shared" si="6"/>
        <v>25.384615384615383</v>
      </c>
      <c r="AB4" s="26">
        <f t="shared" si="7"/>
        <v>48.944615384615389</v>
      </c>
      <c r="AC4" s="32">
        <f t="shared" si="8"/>
        <v>233.56961538461539</v>
      </c>
    </row>
    <row r="5" spans="1:29" x14ac:dyDescent="0.25">
      <c r="A5" s="10">
        <v>5</v>
      </c>
      <c r="B5" s="2" t="s">
        <v>21</v>
      </c>
      <c r="C5" s="2" t="s">
        <v>22</v>
      </c>
      <c r="D5" s="2" t="s">
        <v>5</v>
      </c>
      <c r="E5" s="29" t="s">
        <v>23</v>
      </c>
      <c r="F5" s="7">
        <v>20</v>
      </c>
      <c r="G5" s="7">
        <v>20</v>
      </c>
      <c r="H5" s="7">
        <v>18</v>
      </c>
      <c r="I5" s="7">
        <v>7</v>
      </c>
      <c r="J5" s="7">
        <v>20</v>
      </c>
      <c r="K5" s="17">
        <f t="shared" si="0"/>
        <v>85</v>
      </c>
      <c r="L5" s="17">
        <v>35.1</v>
      </c>
      <c r="M5" s="17">
        <v>5</v>
      </c>
      <c r="N5" s="17">
        <v>10</v>
      </c>
      <c r="O5" s="17">
        <v>18</v>
      </c>
      <c r="P5" s="17">
        <v>12</v>
      </c>
      <c r="Q5" s="17">
        <f t="shared" si="1"/>
        <v>80.099999999999994</v>
      </c>
      <c r="R5" s="23">
        <f t="shared" si="2"/>
        <v>83.437499999999986</v>
      </c>
      <c r="S5" s="27">
        <f t="shared" si="3"/>
        <v>168.4375</v>
      </c>
      <c r="T5" s="20">
        <v>9</v>
      </c>
      <c r="U5" s="26">
        <v>2</v>
      </c>
      <c r="V5" s="26">
        <v>0</v>
      </c>
      <c r="W5" s="26">
        <f t="shared" si="4"/>
        <v>11</v>
      </c>
      <c r="X5" s="26">
        <v>8</v>
      </c>
      <c r="Y5" s="26">
        <f t="shared" si="5"/>
        <v>10.56</v>
      </c>
      <c r="Z5" s="26">
        <v>22</v>
      </c>
      <c r="AA5" s="26">
        <f t="shared" si="6"/>
        <v>25.384615384615383</v>
      </c>
      <c r="AB5" s="26">
        <f t="shared" si="7"/>
        <v>46.944615384615389</v>
      </c>
      <c r="AC5" s="32">
        <f t="shared" si="8"/>
        <v>215.38211538461539</v>
      </c>
    </row>
    <row r="6" spans="1:29" x14ac:dyDescent="0.25">
      <c r="A6" s="10">
        <v>7</v>
      </c>
      <c r="B6" s="4" t="s">
        <v>31</v>
      </c>
      <c r="C6" s="4" t="s">
        <v>10</v>
      </c>
      <c r="D6" s="4" t="s">
        <v>11</v>
      </c>
      <c r="E6" s="28" t="s">
        <v>12</v>
      </c>
      <c r="F6" s="7">
        <v>20</v>
      </c>
      <c r="G6" s="12" t="s">
        <v>30</v>
      </c>
      <c r="H6" s="7">
        <v>19</v>
      </c>
      <c r="I6" s="7">
        <v>17</v>
      </c>
      <c r="J6" s="7">
        <v>20</v>
      </c>
      <c r="K6" s="17">
        <f t="shared" si="0"/>
        <v>96</v>
      </c>
      <c r="L6" s="17">
        <v>27</v>
      </c>
      <c r="M6" s="17">
        <v>10</v>
      </c>
      <c r="N6" s="17">
        <v>0</v>
      </c>
      <c r="O6" s="17">
        <v>15</v>
      </c>
      <c r="P6" s="17">
        <v>6</v>
      </c>
      <c r="Q6" s="17">
        <f t="shared" si="1"/>
        <v>58</v>
      </c>
      <c r="R6" s="23">
        <f t="shared" si="2"/>
        <v>60.416666666666664</v>
      </c>
      <c r="S6" s="27">
        <f t="shared" si="3"/>
        <v>156.41666666666666</v>
      </c>
      <c r="T6" s="20">
        <v>6</v>
      </c>
      <c r="U6" s="26">
        <v>6</v>
      </c>
      <c r="V6" s="26">
        <v>11</v>
      </c>
      <c r="W6" s="26">
        <f t="shared" si="4"/>
        <v>23</v>
      </c>
      <c r="X6" s="26">
        <v>0</v>
      </c>
      <c r="Y6" s="26">
        <f t="shared" si="5"/>
        <v>0</v>
      </c>
      <c r="Z6" s="26">
        <v>28.6</v>
      </c>
      <c r="AA6" s="26">
        <f t="shared" si="6"/>
        <v>33</v>
      </c>
      <c r="AB6" s="26">
        <f t="shared" si="7"/>
        <v>56</v>
      </c>
      <c r="AC6" s="32">
        <f t="shared" si="8"/>
        <v>212.41666666666666</v>
      </c>
    </row>
    <row r="7" spans="1:29" x14ac:dyDescent="0.25">
      <c r="A7" s="10">
        <v>6</v>
      </c>
      <c r="B7" s="2" t="s">
        <v>42</v>
      </c>
      <c r="C7" s="2" t="s">
        <v>4</v>
      </c>
      <c r="D7" s="2" t="s">
        <v>5</v>
      </c>
      <c r="E7" s="29" t="s">
        <v>6</v>
      </c>
      <c r="F7" s="7">
        <v>20</v>
      </c>
      <c r="G7" s="7">
        <v>20</v>
      </c>
      <c r="H7" s="7">
        <v>20</v>
      </c>
      <c r="I7" s="7">
        <v>20</v>
      </c>
      <c r="J7" s="7">
        <v>20</v>
      </c>
      <c r="K7" s="17">
        <f t="shared" si="0"/>
        <v>100</v>
      </c>
      <c r="L7" s="17">
        <v>12</v>
      </c>
      <c r="M7" s="17">
        <v>10</v>
      </c>
      <c r="N7" s="17">
        <v>20</v>
      </c>
      <c r="O7" s="17">
        <v>15</v>
      </c>
      <c r="P7" s="17">
        <v>6</v>
      </c>
      <c r="Q7" s="17">
        <f t="shared" si="1"/>
        <v>63</v>
      </c>
      <c r="R7" s="23">
        <f t="shared" si="2"/>
        <v>65.625</v>
      </c>
      <c r="S7" s="27">
        <f t="shared" si="3"/>
        <v>165.625</v>
      </c>
      <c r="T7" s="20">
        <v>2</v>
      </c>
      <c r="U7" s="26">
        <v>7</v>
      </c>
      <c r="V7" s="26">
        <v>4</v>
      </c>
      <c r="W7" s="26">
        <f t="shared" si="4"/>
        <v>13</v>
      </c>
      <c r="X7" s="26">
        <v>0</v>
      </c>
      <c r="Y7" s="26">
        <f t="shared" si="5"/>
        <v>0</v>
      </c>
      <c r="Z7" s="26">
        <v>19.8</v>
      </c>
      <c r="AA7" s="26">
        <f t="shared" si="6"/>
        <v>22.846153846153843</v>
      </c>
      <c r="AB7" s="26">
        <f t="shared" si="7"/>
        <v>35.84615384615384</v>
      </c>
      <c r="AC7" s="32">
        <f t="shared" si="8"/>
        <v>201.47115384615384</v>
      </c>
    </row>
    <row r="8" spans="1:29" x14ac:dyDescent="0.25">
      <c r="A8" s="10">
        <v>9</v>
      </c>
      <c r="B8" s="2" t="s">
        <v>3</v>
      </c>
      <c r="C8" s="2" t="s">
        <v>4</v>
      </c>
      <c r="D8" s="2" t="s">
        <v>5</v>
      </c>
      <c r="E8" s="29" t="s">
        <v>6</v>
      </c>
      <c r="F8" s="7">
        <v>5.5</v>
      </c>
      <c r="G8" s="7">
        <v>20</v>
      </c>
      <c r="H8" s="7">
        <v>20</v>
      </c>
      <c r="I8" s="7">
        <v>20</v>
      </c>
      <c r="J8" s="7">
        <v>20</v>
      </c>
      <c r="K8" s="17">
        <f t="shared" si="0"/>
        <v>85.5</v>
      </c>
      <c r="L8" s="17">
        <v>27.7</v>
      </c>
      <c r="M8" s="17">
        <v>4</v>
      </c>
      <c r="N8" s="17">
        <v>0</v>
      </c>
      <c r="O8" s="17">
        <v>18</v>
      </c>
      <c r="P8" s="17">
        <v>12</v>
      </c>
      <c r="Q8" s="17">
        <f t="shared" si="1"/>
        <v>61.7</v>
      </c>
      <c r="R8" s="23">
        <f t="shared" si="2"/>
        <v>64.270833333333329</v>
      </c>
      <c r="S8" s="27">
        <f t="shared" si="3"/>
        <v>149.77083333333331</v>
      </c>
      <c r="T8" s="20">
        <v>9</v>
      </c>
      <c r="U8" s="26">
        <v>7</v>
      </c>
      <c r="V8" s="26">
        <v>0</v>
      </c>
      <c r="W8" s="26">
        <f t="shared" si="4"/>
        <v>16</v>
      </c>
      <c r="X8" s="26">
        <v>0</v>
      </c>
      <c r="Y8" s="26">
        <f t="shared" si="5"/>
        <v>0</v>
      </c>
      <c r="Z8" s="26">
        <v>19.8</v>
      </c>
      <c r="AA8" s="26">
        <f t="shared" si="6"/>
        <v>22.846153846153843</v>
      </c>
      <c r="AB8" s="26">
        <f t="shared" si="7"/>
        <v>38.84615384615384</v>
      </c>
      <c r="AC8" s="32">
        <f t="shared" si="8"/>
        <v>188.61698717948715</v>
      </c>
    </row>
    <row r="9" spans="1:29" x14ac:dyDescent="0.25">
      <c r="A9" s="10">
        <v>10</v>
      </c>
      <c r="B9" s="3" t="s">
        <v>17</v>
      </c>
      <c r="C9" s="3" t="s">
        <v>18</v>
      </c>
      <c r="D9" s="3" t="s">
        <v>19</v>
      </c>
      <c r="E9" s="31" t="s">
        <v>20</v>
      </c>
      <c r="F9" s="7">
        <v>20</v>
      </c>
      <c r="G9" s="7">
        <v>20</v>
      </c>
      <c r="H9" s="7">
        <v>20</v>
      </c>
      <c r="I9" s="7">
        <v>20</v>
      </c>
      <c r="J9" s="7">
        <v>20</v>
      </c>
      <c r="K9" s="17">
        <f t="shared" si="0"/>
        <v>100</v>
      </c>
      <c r="L9" s="17">
        <v>28</v>
      </c>
      <c r="M9" s="17">
        <v>0</v>
      </c>
      <c r="N9" s="17">
        <v>10</v>
      </c>
      <c r="O9" s="17">
        <v>9</v>
      </c>
      <c r="P9" s="17">
        <v>0</v>
      </c>
      <c r="Q9" s="17">
        <f t="shared" si="1"/>
        <v>47</v>
      </c>
      <c r="R9" s="23">
        <f t="shared" si="2"/>
        <v>48.958333333333336</v>
      </c>
      <c r="S9" s="27">
        <f t="shared" si="3"/>
        <v>148.95833333333334</v>
      </c>
      <c r="T9" s="20">
        <v>2</v>
      </c>
      <c r="U9" s="26">
        <v>2</v>
      </c>
      <c r="V9" s="26">
        <v>5</v>
      </c>
      <c r="W9" s="26">
        <f t="shared" si="4"/>
        <v>9</v>
      </c>
      <c r="X9" s="26">
        <v>0</v>
      </c>
      <c r="Y9" s="26">
        <f t="shared" si="5"/>
        <v>0</v>
      </c>
      <c r="Z9" s="26">
        <v>15.4</v>
      </c>
      <c r="AA9" s="26">
        <f t="shared" si="6"/>
        <v>17.769230769230766</v>
      </c>
      <c r="AB9" s="26">
        <f t="shared" si="7"/>
        <v>26.769230769230766</v>
      </c>
      <c r="AC9" s="32">
        <f t="shared" si="8"/>
        <v>175.72756410256412</v>
      </c>
    </row>
    <row r="10" spans="1:29" x14ac:dyDescent="0.25">
      <c r="A10" s="10">
        <v>8</v>
      </c>
      <c r="B10" s="2" t="s">
        <v>7</v>
      </c>
      <c r="C10" s="2" t="s">
        <v>4</v>
      </c>
      <c r="D10" s="2" t="s">
        <v>5</v>
      </c>
      <c r="E10" s="29" t="s">
        <v>6</v>
      </c>
      <c r="F10" s="7">
        <v>18.5</v>
      </c>
      <c r="G10" s="7">
        <v>20</v>
      </c>
      <c r="H10" s="7">
        <v>20</v>
      </c>
      <c r="I10" s="7">
        <v>20</v>
      </c>
      <c r="J10" s="7">
        <v>20</v>
      </c>
      <c r="K10" s="17">
        <f t="shared" si="0"/>
        <v>98.5</v>
      </c>
      <c r="L10" s="17">
        <v>27.7</v>
      </c>
      <c r="M10" s="17">
        <v>0</v>
      </c>
      <c r="N10" s="17">
        <v>5</v>
      </c>
      <c r="O10" s="17">
        <v>15</v>
      </c>
      <c r="P10" s="17">
        <v>6</v>
      </c>
      <c r="Q10" s="17">
        <f t="shared" si="1"/>
        <v>53.7</v>
      </c>
      <c r="R10" s="23">
        <f t="shared" si="2"/>
        <v>55.9375</v>
      </c>
      <c r="S10" s="27">
        <f t="shared" si="3"/>
        <v>154.4375</v>
      </c>
      <c r="T10" s="20">
        <v>2</v>
      </c>
      <c r="U10" s="26">
        <v>4</v>
      </c>
      <c r="V10" s="26">
        <v>0</v>
      </c>
      <c r="W10" s="26">
        <f t="shared" si="4"/>
        <v>6</v>
      </c>
      <c r="X10" s="26">
        <v>0</v>
      </c>
      <c r="Y10" s="26">
        <f t="shared" si="5"/>
        <v>0</v>
      </c>
      <c r="Z10" s="26">
        <v>13.2</v>
      </c>
      <c r="AA10" s="26">
        <f t="shared" si="6"/>
        <v>15.230769230769228</v>
      </c>
      <c r="AB10" s="26">
        <f t="shared" si="7"/>
        <v>21.230769230769226</v>
      </c>
      <c r="AC10" s="32">
        <f t="shared" si="8"/>
        <v>175.66826923076923</v>
      </c>
    </row>
  </sheetData>
  <sortState ref="A1:AC10">
    <sortCondition descending="1" ref="AC1:AC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2016-10-02T13:16:10Z</cp:lastPrinted>
  <dcterms:created xsi:type="dcterms:W3CDTF">2016-06-05T19:13:05Z</dcterms:created>
  <dcterms:modified xsi:type="dcterms:W3CDTF">2016-10-02T20:35:51Z</dcterms:modified>
</cp:coreProperties>
</file>