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944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Q4" i="1" l="1"/>
  <c r="S4" i="1" s="1"/>
  <c r="Q7" i="1"/>
  <c r="S7" i="1" s="1"/>
  <c r="Q6" i="1"/>
  <c r="S6" i="1" s="1"/>
  <c r="Q8" i="1"/>
  <c r="S8" i="1" s="1"/>
  <c r="Q10" i="1"/>
  <c r="S10" i="1" s="1"/>
  <c r="Q9" i="1"/>
  <c r="S9" i="1" s="1"/>
  <c r="Q11" i="1"/>
  <c r="S11" i="1" s="1"/>
  <c r="Q12" i="1"/>
  <c r="S12" i="1" s="1"/>
  <c r="Q13" i="1"/>
  <c r="S13" i="1" s="1"/>
  <c r="Q14" i="1"/>
  <c r="S14" i="1" s="1"/>
  <c r="Q15" i="1"/>
  <c r="S15" i="1" s="1"/>
  <c r="Q16" i="1"/>
  <c r="S16" i="1" s="1"/>
  <c r="Q5" i="1"/>
  <c r="S5" i="1" s="1"/>
  <c r="K5" i="1" l="1"/>
  <c r="L5" i="1" s="1"/>
  <c r="N5" i="1" s="1"/>
  <c r="T5" i="1" s="1"/>
  <c r="K13" i="1"/>
  <c r="L13" i="1" s="1"/>
  <c r="N13" i="1" s="1"/>
  <c r="T13" i="1" s="1"/>
  <c r="K7" i="1"/>
  <c r="L7" i="1" s="1"/>
  <c r="N7" i="1" s="1"/>
  <c r="T7" i="1" s="1"/>
  <c r="K4" i="1"/>
  <c r="L4" i="1" s="1"/>
  <c r="N4" i="1" s="1"/>
  <c r="T4" i="1" s="1"/>
  <c r="K6" i="1"/>
  <c r="L6" i="1" s="1"/>
  <c r="N6" i="1" s="1"/>
  <c r="T6" i="1" s="1"/>
  <c r="K12" i="1"/>
  <c r="L12" i="1" s="1"/>
  <c r="N12" i="1" s="1"/>
  <c r="T12" i="1" s="1"/>
  <c r="K14" i="1"/>
  <c r="L14" i="1" s="1"/>
  <c r="N14" i="1" s="1"/>
  <c r="T14" i="1" s="1"/>
  <c r="K8" i="1"/>
  <c r="L8" i="1" s="1"/>
  <c r="N8" i="1" s="1"/>
  <c r="T8" i="1" s="1"/>
  <c r="K15" i="1"/>
  <c r="L15" i="1" s="1"/>
  <c r="N15" i="1" s="1"/>
  <c r="T15" i="1" s="1"/>
  <c r="K10" i="1"/>
  <c r="L10" i="1" s="1"/>
  <c r="N10" i="1" s="1"/>
  <c r="T10" i="1" s="1"/>
  <c r="K9" i="1"/>
  <c r="L9" i="1" s="1"/>
  <c r="N9" i="1" s="1"/>
  <c r="T9" i="1" s="1"/>
  <c r="K11" i="1"/>
  <c r="L11" i="1" s="1"/>
  <c r="N11" i="1" s="1"/>
  <c r="T11" i="1" s="1"/>
  <c r="K16" i="1"/>
  <c r="L16" i="1" s="1"/>
  <c r="N16" i="1" s="1"/>
  <c r="T16" i="1" s="1"/>
</calcChain>
</file>

<file path=xl/sharedStrings.xml><?xml version="1.0" encoding="utf-8"?>
<sst xmlns="http://schemas.openxmlformats.org/spreadsheetml/2006/main" count="73" uniqueCount="63">
  <si>
    <t>Ксенија Живанић</t>
  </si>
  <si>
    <t>Прва крагујевачка гимназија</t>
  </si>
  <si>
    <t>Крагујевац</t>
  </si>
  <si>
    <t>Катарина Ђорђевић</t>
  </si>
  <si>
    <t>Јанко Поповић</t>
  </si>
  <si>
    <t>Математичка гимназија</t>
  </si>
  <si>
    <t>Београд</t>
  </si>
  <si>
    <t>Вишња Јовановић</t>
  </si>
  <si>
    <t>Неда Живановић</t>
  </si>
  <si>
    <t>Гимназија Светозар Марковић</t>
  </si>
  <si>
    <t>Ниш</t>
  </si>
  <si>
    <t>Славољуб Митић</t>
  </si>
  <si>
    <t>Петар Стојиљковић</t>
  </si>
  <si>
    <t>Огњен Јанковић</t>
  </si>
  <si>
    <t>Милица Милошевић</t>
  </si>
  <si>
    <t>Милош Савић</t>
  </si>
  <si>
    <t>Николај Велимировић</t>
  </si>
  <si>
    <t>Шабац</t>
  </si>
  <si>
    <t>Јово Михајловић</t>
  </si>
  <si>
    <t>Филип Голубовић</t>
  </si>
  <si>
    <t>Ђура Јакшић</t>
  </si>
  <si>
    <t>Јелашница</t>
  </si>
  <si>
    <t>Светлана Ђикић</t>
  </si>
  <si>
    <t>Михаило Радовановић</t>
  </si>
  <si>
    <t>ОШ"Војислав Вока Савић"</t>
  </si>
  <si>
    <t>Лазаревац</t>
  </si>
  <si>
    <t>Весна Ранђеловић</t>
  </si>
  <si>
    <t>Нађа Станковић</t>
  </si>
  <si>
    <t>Рајак Павићевић</t>
  </si>
  <si>
    <t>Бајина Башта</t>
  </si>
  <si>
    <t>Вера Манојловић</t>
  </si>
  <si>
    <t>Вук Караџић</t>
  </si>
  <si>
    <t>Лука Јовановић</t>
  </si>
  <si>
    <t>Биљана Шомођа</t>
  </si>
  <si>
    <t>Милена Милановић</t>
  </si>
  <si>
    <t>Мајка Југовић</t>
  </si>
  <si>
    <t>Земун</t>
  </si>
  <si>
    <t>Марија Паројчић</t>
  </si>
  <si>
    <t>Милан Рољевић</t>
  </si>
  <si>
    <t>Филип Филиповић</t>
  </si>
  <si>
    <t>Чачак</t>
  </si>
  <si>
    <t>Снежана Ђурђевић</t>
  </si>
  <si>
    <t>Ред.бр.</t>
  </si>
  <si>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</si>
  <si>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</si>
  <si>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</si>
  <si>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</si>
  <si>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</si>
  <si>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</si>
  <si>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</si>
  <si>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</si>
  <si>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</si>
  <si>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Норм.</t>
  </si>
  <si>
    <t>Експ.</t>
  </si>
  <si>
    <t>СФО</t>
  </si>
  <si>
    <t>Име и презиме
наставника</t>
  </si>
  <si>
    <t>Физ.</t>
  </si>
  <si>
    <t>Хем.</t>
  </si>
  <si>
    <t>Биол.</t>
  </si>
  <si>
    <t>Изб.</t>
  </si>
  <si>
    <t>Укупно</t>
  </si>
  <si>
    <t>На IJSO је се пласирало првих 6 ученика. Седми ученик је резерва.</t>
  </si>
  <si>
    <t>Х. Норм.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</si>
</sst>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Arial"/>
      <family val="2"/>
      <charset val="238"/>
    </font>
    <font>
      <b/>
      <sz val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2" fontId="3" fillId="0" borderId="1" xfId="0" applyNumberFormat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18"/>
  <sheetViews>
    <sheetView tabSelected="1" workbookViewId="0">
      <selection activeCell="N25" sqref="N25"/>
    </sheetView>
  </sheetViews>
  <sheetFormatPr defaultRowHeight="15" x14ac:dyDescent="0.25"/>
  <cols>
    <col min="1" max="1" width="5" customWidth="1"/>
    <col min="2" max="2" width="18.5703125" customWidth="1"/>
    <col min="3" max="3" width="25.85546875" customWidth="1"/>
    <col min="4" max="4" width="11" customWidth="1"/>
    <col min="5" max="5" width="17.28515625" customWidth="1"/>
    <col min="6" max="11" width="5.5703125" hidden="1" customWidth="1"/>
    <col min="12" max="12" width="7.140625" hidden="1" customWidth="1"/>
    <col min="13" max="13" width="6.5703125" style="7" hidden="1" customWidth="1"/>
    <col min="14" max="14" width="6.5703125" style="7" customWidth="1"/>
    <col min="15" max="15" width="5.42578125" style="7" customWidth="1"/>
    <col min="16" max="18" width="5.42578125" style="16" customWidth="1"/>
    <col min="19" max="19" width="6.7109375" style="16" customWidth="1"/>
    <col min="20" max="20" width="9.140625" style="16"/>
  </cols>
  <sheetData>
    <row r="3" spans="1:20" s="5" customFormat="1" ht="33" customHeight="1" x14ac:dyDescent="0.25">
      <c r="A3" s="12" t="s">
        <v>42</v>
      </c>
      <c r="B3" s="12" t="s">
        <v>43</v>
      </c>
      <c r="C3" s="12" t="s">
        <v>44</v>
      </c>
      <c r="D3" s="12" t="s">
        <v>45</v>
      </c>
      <c r="E3" s="13" t="s">
        <v>55</v>
      </c>
      <c r="F3" s="12" t="s">
        <v>46</v>
      </c>
      <c r="G3" s="12" t="s">
        <v>47</v>
      </c>
      <c r="H3" s="12" t="s">
        <v>48</v>
      </c>
      <c r="I3" s="14" t="s">
        <v>49</v>
      </c>
      <c r="J3" s="14" t="s">
        <v>50</v>
      </c>
      <c r="K3" s="14" t="s">
        <v>51</v>
      </c>
      <c r="L3" s="14" t="s">
        <v>52</v>
      </c>
      <c r="M3" s="14" t="s">
        <v>53</v>
      </c>
      <c r="N3" s="14" t="s">
        <v>54</v>
      </c>
      <c r="O3" s="6" t="s">
        <v>56</v>
      </c>
      <c r="P3" s="6" t="s">
        <v>57</v>
      </c>
      <c r="Q3" s="6" t="s">
        <v>62</v>
      </c>
      <c r="R3" s="6" t="s">
        <v>58</v>
      </c>
      <c r="S3" s="6" t="s">
        <v>59</v>
      </c>
      <c r="T3" s="6" t="s">
        <v>60</v>
      </c>
    </row>
    <row r="4" spans="1:20" s="2" customFormat="1" ht="14.25" customHeight="1" x14ac:dyDescent="0.2">
      <c r="A4" s="1">
        <v>1</v>
      </c>
      <c r="B4" s="1" t="s">
        <v>4</v>
      </c>
      <c r="C4" s="1" t="s">
        <v>5</v>
      </c>
      <c r="D4" s="1" t="s">
        <v>6</v>
      </c>
      <c r="E4" s="1" t="s">
        <v>7</v>
      </c>
      <c r="F4" s="1">
        <v>20</v>
      </c>
      <c r="G4" s="1">
        <v>8</v>
      </c>
      <c r="H4" s="1">
        <v>20</v>
      </c>
      <c r="I4" s="1">
        <v>20</v>
      </c>
      <c r="J4" s="1">
        <v>20</v>
      </c>
      <c r="K4" s="1">
        <f t="shared" ref="K4:K16" si="0">F4+G4+H4+I4+J4</f>
        <v>88</v>
      </c>
      <c r="L4" s="9">
        <f t="shared" ref="L4:L16" si="1">K4*100/91</f>
        <v>96.703296703296701</v>
      </c>
      <c r="M4" s="1">
        <v>100</v>
      </c>
      <c r="N4" s="10">
        <f t="shared" ref="N4:N16" si="2">L4+ M4</f>
        <v>196.7032967032967</v>
      </c>
      <c r="O4" s="8">
        <v>34</v>
      </c>
      <c r="P4" s="15">
        <v>17.5</v>
      </c>
      <c r="Q4" s="15">
        <f t="shared" ref="Q4:Q16" si="3">P4*33/17.5</f>
        <v>33</v>
      </c>
      <c r="R4" s="15">
        <v>33</v>
      </c>
      <c r="S4" s="15">
        <f t="shared" ref="S4:S16" si="4">O4+Q4+R4</f>
        <v>100</v>
      </c>
      <c r="T4" s="17">
        <f t="shared" ref="T4:T16" si="5">N4+S4</f>
        <v>296.7032967032967</v>
      </c>
    </row>
    <row r="5" spans="1:20" s="2" customFormat="1" ht="14.25" customHeight="1" x14ac:dyDescent="0.2">
      <c r="A5" s="1">
        <v>2</v>
      </c>
      <c r="B5" s="1" t="s">
        <v>15</v>
      </c>
      <c r="C5" s="1" t="s">
        <v>16</v>
      </c>
      <c r="D5" s="1" t="s">
        <v>17</v>
      </c>
      <c r="E5" s="1" t="s">
        <v>18</v>
      </c>
      <c r="F5" s="1">
        <v>20</v>
      </c>
      <c r="G5" s="1">
        <v>11</v>
      </c>
      <c r="H5" s="1">
        <v>20</v>
      </c>
      <c r="I5" s="1">
        <v>20</v>
      </c>
      <c r="J5" s="1">
        <v>20</v>
      </c>
      <c r="K5" s="1">
        <f t="shared" si="0"/>
        <v>91</v>
      </c>
      <c r="L5" s="9">
        <f t="shared" si="1"/>
        <v>100</v>
      </c>
      <c r="M5" s="1">
        <v>100</v>
      </c>
      <c r="N5" s="10">
        <f t="shared" si="2"/>
        <v>200</v>
      </c>
      <c r="O5" s="8">
        <v>34</v>
      </c>
      <c r="P5" s="15">
        <v>19</v>
      </c>
      <c r="Q5" s="15">
        <f t="shared" si="3"/>
        <v>35.828571428571429</v>
      </c>
      <c r="R5" s="15">
        <v>26.4</v>
      </c>
      <c r="S5" s="15">
        <f t="shared" si="4"/>
        <v>96.228571428571428</v>
      </c>
      <c r="T5" s="17">
        <f t="shared" si="5"/>
        <v>296.2285714285714</v>
      </c>
    </row>
    <row r="6" spans="1:20" s="2" customFormat="1" ht="14.25" customHeight="1" x14ac:dyDescent="0.2">
      <c r="A6" s="1">
        <v>3</v>
      </c>
      <c r="B6" s="1" t="s">
        <v>23</v>
      </c>
      <c r="C6" s="1" t="s">
        <v>24</v>
      </c>
      <c r="D6" s="1" t="s">
        <v>25</v>
      </c>
      <c r="E6" s="1" t="s">
        <v>26</v>
      </c>
      <c r="F6" s="1">
        <v>20</v>
      </c>
      <c r="G6" s="1">
        <v>13</v>
      </c>
      <c r="H6" s="1">
        <v>20</v>
      </c>
      <c r="I6" s="1">
        <v>20</v>
      </c>
      <c r="J6" s="1">
        <v>1</v>
      </c>
      <c r="K6" s="1">
        <f t="shared" si="0"/>
        <v>74</v>
      </c>
      <c r="L6" s="9">
        <f t="shared" si="1"/>
        <v>81.318681318681314</v>
      </c>
      <c r="M6" s="1">
        <v>95.75</v>
      </c>
      <c r="N6" s="10">
        <f t="shared" si="2"/>
        <v>177.06868131868131</v>
      </c>
      <c r="O6" s="8">
        <v>34</v>
      </c>
      <c r="P6" s="15">
        <v>14</v>
      </c>
      <c r="Q6" s="15">
        <f t="shared" si="3"/>
        <v>26.4</v>
      </c>
      <c r="R6" s="15">
        <v>33</v>
      </c>
      <c r="S6" s="15">
        <f t="shared" si="4"/>
        <v>93.4</v>
      </c>
      <c r="T6" s="17">
        <f t="shared" si="5"/>
        <v>270.46868131868132</v>
      </c>
    </row>
    <row r="7" spans="1:20" s="2" customFormat="1" ht="14.25" customHeight="1" x14ac:dyDescent="0.2">
      <c r="A7" s="1">
        <v>4</v>
      </c>
      <c r="B7" s="1" t="s">
        <v>0</v>
      </c>
      <c r="C7" s="1" t="s">
        <v>1</v>
      </c>
      <c r="D7" s="1" t="s">
        <v>2</v>
      </c>
      <c r="E7" s="1" t="s">
        <v>3</v>
      </c>
      <c r="F7" s="1">
        <v>20</v>
      </c>
      <c r="G7" s="1">
        <v>9</v>
      </c>
      <c r="H7" s="1">
        <v>20</v>
      </c>
      <c r="I7" s="1">
        <v>20</v>
      </c>
      <c r="J7" s="1">
        <v>5</v>
      </c>
      <c r="K7" s="1">
        <f t="shared" si="0"/>
        <v>74</v>
      </c>
      <c r="L7" s="9">
        <f t="shared" si="1"/>
        <v>81.318681318681314</v>
      </c>
      <c r="M7" s="1">
        <v>99</v>
      </c>
      <c r="N7" s="10">
        <f t="shared" si="2"/>
        <v>180.31868131868131</v>
      </c>
      <c r="O7" s="8">
        <v>24</v>
      </c>
      <c r="P7" s="15">
        <v>15.5</v>
      </c>
      <c r="Q7" s="15">
        <f t="shared" si="3"/>
        <v>29.228571428571428</v>
      </c>
      <c r="R7" s="15">
        <v>29.7</v>
      </c>
      <c r="S7" s="15">
        <f t="shared" si="4"/>
        <v>82.928571428571431</v>
      </c>
      <c r="T7" s="17">
        <f t="shared" si="5"/>
        <v>263.24725274725273</v>
      </c>
    </row>
    <row r="8" spans="1:20" s="2" customFormat="1" ht="14.25" customHeight="1" x14ac:dyDescent="0.2">
      <c r="A8" s="1">
        <v>5</v>
      </c>
      <c r="B8" s="4" t="s">
        <v>13</v>
      </c>
      <c r="C8" s="1" t="s">
        <v>5</v>
      </c>
      <c r="D8" s="1" t="s">
        <v>6</v>
      </c>
      <c r="E8" s="1" t="s">
        <v>7</v>
      </c>
      <c r="F8" s="1">
        <v>20</v>
      </c>
      <c r="G8" s="1">
        <v>20</v>
      </c>
      <c r="H8" s="1">
        <v>17</v>
      </c>
      <c r="I8" s="1">
        <v>20</v>
      </c>
      <c r="J8" s="1">
        <v>1</v>
      </c>
      <c r="K8" s="1">
        <f t="shared" si="0"/>
        <v>78</v>
      </c>
      <c r="L8" s="9">
        <f t="shared" si="1"/>
        <v>85.714285714285708</v>
      </c>
      <c r="M8" s="1">
        <v>80.75</v>
      </c>
      <c r="N8" s="10">
        <f t="shared" si="2"/>
        <v>166.46428571428572</v>
      </c>
      <c r="O8" s="8">
        <v>33</v>
      </c>
      <c r="P8" s="15">
        <v>3.5</v>
      </c>
      <c r="Q8" s="15">
        <f t="shared" si="3"/>
        <v>6.6</v>
      </c>
      <c r="R8" s="15">
        <v>26.4</v>
      </c>
      <c r="S8" s="15">
        <f t="shared" si="4"/>
        <v>66</v>
      </c>
      <c r="T8" s="17">
        <f t="shared" si="5"/>
        <v>232.46428571428572</v>
      </c>
    </row>
    <row r="9" spans="1:20" s="2" customFormat="1" ht="14.25" customHeight="1" x14ac:dyDescent="0.2">
      <c r="A9" s="1">
        <v>6</v>
      </c>
      <c r="B9" s="1" t="s">
        <v>32</v>
      </c>
      <c r="C9" s="1" t="s">
        <v>31</v>
      </c>
      <c r="D9" s="4" t="s">
        <v>6</v>
      </c>
      <c r="E9" s="1" t="s">
        <v>33</v>
      </c>
      <c r="F9" s="1">
        <v>20</v>
      </c>
      <c r="G9" s="1">
        <v>3</v>
      </c>
      <c r="H9" s="1">
        <v>20</v>
      </c>
      <c r="I9" s="1">
        <v>9</v>
      </c>
      <c r="J9" s="1">
        <v>1</v>
      </c>
      <c r="K9" s="1">
        <f t="shared" si="0"/>
        <v>53</v>
      </c>
      <c r="L9" s="9">
        <f t="shared" si="1"/>
        <v>58.241758241758241</v>
      </c>
      <c r="M9" s="1">
        <v>72.8</v>
      </c>
      <c r="N9" s="10">
        <f t="shared" si="2"/>
        <v>131.04175824175823</v>
      </c>
      <c r="O9" s="8">
        <v>24</v>
      </c>
      <c r="P9" s="15">
        <v>7</v>
      </c>
      <c r="Q9" s="15">
        <f t="shared" si="3"/>
        <v>13.2</v>
      </c>
      <c r="R9" s="15">
        <v>19.8</v>
      </c>
      <c r="S9" s="15">
        <f t="shared" si="4"/>
        <v>57</v>
      </c>
      <c r="T9" s="17">
        <f t="shared" si="5"/>
        <v>188.04175824175823</v>
      </c>
    </row>
    <row r="10" spans="1:20" s="2" customFormat="1" ht="14.25" customHeight="1" x14ac:dyDescent="0.2">
      <c r="A10" s="1">
        <v>7</v>
      </c>
      <c r="B10" s="1" t="s">
        <v>27</v>
      </c>
      <c r="C10" s="1" t="s">
        <v>28</v>
      </c>
      <c r="D10" s="1" t="s">
        <v>29</v>
      </c>
      <c r="E10" s="1" t="s">
        <v>30</v>
      </c>
      <c r="F10" s="1">
        <v>20</v>
      </c>
      <c r="G10" s="1">
        <v>0</v>
      </c>
      <c r="H10" s="1">
        <v>20</v>
      </c>
      <c r="I10" s="1">
        <v>12</v>
      </c>
      <c r="J10" s="1">
        <v>0</v>
      </c>
      <c r="K10" s="1">
        <f t="shared" si="0"/>
        <v>52</v>
      </c>
      <c r="L10" s="9">
        <f t="shared" si="1"/>
        <v>57.142857142857146</v>
      </c>
      <c r="M10" s="1">
        <v>80</v>
      </c>
      <c r="N10" s="10">
        <f t="shared" si="2"/>
        <v>137.14285714285714</v>
      </c>
      <c r="O10" s="8">
        <v>5</v>
      </c>
      <c r="P10" s="15">
        <v>3.5</v>
      </c>
      <c r="Q10" s="15">
        <f t="shared" si="3"/>
        <v>6.6</v>
      </c>
      <c r="R10" s="15">
        <v>13.2</v>
      </c>
      <c r="S10" s="15">
        <f t="shared" si="4"/>
        <v>24.799999999999997</v>
      </c>
      <c r="T10" s="17">
        <f t="shared" si="5"/>
        <v>161.94285714285712</v>
      </c>
    </row>
    <row r="11" spans="1:20" s="2" customFormat="1" ht="14.25" customHeight="1" x14ac:dyDescent="0.2">
      <c r="A11" s="1">
        <v>8</v>
      </c>
      <c r="B11" s="1" t="s">
        <v>34</v>
      </c>
      <c r="C11" s="1" t="s">
        <v>35</v>
      </c>
      <c r="D11" s="1" t="s">
        <v>36</v>
      </c>
      <c r="E11" s="1" t="s">
        <v>37</v>
      </c>
      <c r="F11" s="1">
        <v>20</v>
      </c>
      <c r="G11" s="1">
        <v>2</v>
      </c>
      <c r="H11" s="1">
        <v>20</v>
      </c>
      <c r="I11" s="1">
        <v>3</v>
      </c>
      <c r="J11" s="1">
        <v>3</v>
      </c>
      <c r="K11" s="1">
        <f t="shared" si="0"/>
        <v>48</v>
      </c>
      <c r="L11" s="9">
        <f t="shared" si="1"/>
        <v>52.747252747252745</v>
      </c>
      <c r="M11" s="1">
        <v>70.349999999999994</v>
      </c>
      <c r="N11" s="10">
        <f t="shared" si="2"/>
        <v>123.09725274725274</v>
      </c>
      <c r="O11" s="8"/>
      <c r="P11" s="15"/>
      <c r="Q11" s="15">
        <f t="shared" si="3"/>
        <v>0</v>
      </c>
      <c r="R11" s="15"/>
      <c r="S11" s="15">
        <f t="shared" si="4"/>
        <v>0</v>
      </c>
      <c r="T11" s="17">
        <f t="shared" si="5"/>
        <v>123.09725274725274</v>
      </c>
    </row>
    <row r="12" spans="1:20" s="2" customFormat="1" ht="14.25" customHeight="1" x14ac:dyDescent="0.2">
      <c r="A12" s="1">
        <v>9</v>
      </c>
      <c r="B12" s="3" t="s">
        <v>8</v>
      </c>
      <c r="C12" s="3" t="s">
        <v>9</v>
      </c>
      <c r="D12" s="3" t="s">
        <v>10</v>
      </c>
      <c r="E12" s="3" t="s">
        <v>11</v>
      </c>
      <c r="F12" s="1">
        <v>20</v>
      </c>
      <c r="G12" s="1">
        <v>11</v>
      </c>
      <c r="H12" s="1">
        <v>20</v>
      </c>
      <c r="I12" s="1">
        <v>20</v>
      </c>
      <c r="J12" s="1">
        <v>2</v>
      </c>
      <c r="K12" s="1">
        <f t="shared" si="0"/>
        <v>73</v>
      </c>
      <c r="L12" s="9">
        <f t="shared" si="1"/>
        <v>80.219780219780219</v>
      </c>
      <c r="M12" s="1">
        <v>32</v>
      </c>
      <c r="N12" s="10">
        <f t="shared" si="2"/>
        <v>112.21978021978022</v>
      </c>
      <c r="O12" s="8"/>
      <c r="P12" s="15"/>
      <c r="Q12" s="15">
        <f t="shared" si="3"/>
        <v>0</v>
      </c>
      <c r="R12" s="15"/>
      <c r="S12" s="15">
        <f t="shared" si="4"/>
        <v>0</v>
      </c>
      <c r="T12" s="17">
        <f t="shared" si="5"/>
        <v>112.21978021978022</v>
      </c>
    </row>
    <row r="13" spans="1:20" s="2" customFormat="1" ht="14.25" customHeight="1" x14ac:dyDescent="0.2">
      <c r="A13" s="1">
        <v>10</v>
      </c>
      <c r="B13" s="3" t="s">
        <v>19</v>
      </c>
      <c r="C13" s="3" t="s">
        <v>20</v>
      </c>
      <c r="D13" s="3" t="s">
        <v>21</v>
      </c>
      <c r="E13" s="3" t="s">
        <v>22</v>
      </c>
      <c r="F13" s="1">
        <v>20</v>
      </c>
      <c r="G13" s="1">
        <v>0</v>
      </c>
      <c r="H13" s="1">
        <v>20</v>
      </c>
      <c r="I13" s="1">
        <v>20</v>
      </c>
      <c r="J13" s="1">
        <v>1</v>
      </c>
      <c r="K13" s="1">
        <f t="shared" si="0"/>
        <v>61</v>
      </c>
      <c r="L13" s="9">
        <f t="shared" si="1"/>
        <v>67.032967032967036</v>
      </c>
      <c r="M13" s="1">
        <v>39.5</v>
      </c>
      <c r="N13" s="10">
        <f t="shared" si="2"/>
        <v>106.53296703296704</v>
      </c>
      <c r="O13" s="8"/>
      <c r="P13" s="15"/>
      <c r="Q13" s="15">
        <f t="shared" si="3"/>
        <v>0</v>
      </c>
      <c r="R13" s="15"/>
      <c r="S13" s="15">
        <f t="shared" si="4"/>
        <v>0</v>
      </c>
      <c r="T13" s="17">
        <f t="shared" si="5"/>
        <v>106.53296703296704</v>
      </c>
    </row>
    <row r="14" spans="1:20" s="2" customFormat="1" ht="14.25" customHeight="1" x14ac:dyDescent="0.2">
      <c r="A14" s="1">
        <v>11</v>
      </c>
      <c r="B14" s="3" t="s">
        <v>12</v>
      </c>
      <c r="C14" s="3" t="s">
        <v>9</v>
      </c>
      <c r="D14" s="3" t="s">
        <v>10</v>
      </c>
      <c r="E14" s="3" t="s">
        <v>11</v>
      </c>
      <c r="F14" s="1">
        <v>20</v>
      </c>
      <c r="G14" s="1">
        <v>1</v>
      </c>
      <c r="H14" s="1">
        <v>20</v>
      </c>
      <c r="I14" s="1">
        <v>20</v>
      </c>
      <c r="J14" s="1">
        <v>2</v>
      </c>
      <c r="K14" s="1">
        <f t="shared" si="0"/>
        <v>63</v>
      </c>
      <c r="L14" s="9">
        <f t="shared" si="1"/>
        <v>69.230769230769226</v>
      </c>
      <c r="M14" s="1">
        <v>23</v>
      </c>
      <c r="N14" s="10">
        <f t="shared" si="2"/>
        <v>92.230769230769226</v>
      </c>
      <c r="O14" s="8"/>
      <c r="P14" s="15"/>
      <c r="Q14" s="15">
        <f t="shared" si="3"/>
        <v>0</v>
      </c>
      <c r="R14" s="15"/>
      <c r="S14" s="15">
        <f t="shared" si="4"/>
        <v>0</v>
      </c>
      <c r="T14" s="17">
        <f t="shared" si="5"/>
        <v>92.230769230769226</v>
      </c>
    </row>
    <row r="15" spans="1:20" s="2" customFormat="1" ht="14.25" customHeight="1" x14ac:dyDescent="0.2">
      <c r="A15" s="1">
        <v>12</v>
      </c>
      <c r="B15" s="3" t="s">
        <v>14</v>
      </c>
      <c r="C15" s="3" t="s">
        <v>9</v>
      </c>
      <c r="D15" s="3" t="s">
        <v>10</v>
      </c>
      <c r="E15" s="3" t="s">
        <v>11</v>
      </c>
      <c r="F15" s="1">
        <v>20</v>
      </c>
      <c r="G15" s="1">
        <v>3</v>
      </c>
      <c r="H15" s="1">
        <v>11</v>
      </c>
      <c r="I15" s="1">
        <v>13</v>
      </c>
      <c r="J15" s="1">
        <v>1</v>
      </c>
      <c r="K15" s="1">
        <f t="shared" si="0"/>
        <v>48</v>
      </c>
      <c r="L15" s="9">
        <f t="shared" si="1"/>
        <v>52.747252747252745</v>
      </c>
      <c r="M15" s="1">
        <v>14.25</v>
      </c>
      <c r="N15" s="10">
        <f t="shared" si="2"/>
        <v>66.997252747252745</v>
      </c>
      <c r="O15" s="8"/>
      <c r="P15" s="15"/>
      <c r="Q15" s="15">
        <f t="shared" si="3"/>
        <v>0</v>
      </c>
      <c r="R15" s="15"/>
      <c r="S15" s="15">
        <f t="shared" si="4"/>
        <v>0</v>
      </c>
      <c r="T15" s="17">
        <f t="shared" si="5"/>
        <v>66.997252747252745</v>
      </c>
    </row>
    <row r="16" spans="1:20" s="2" customFormat="1" ht="14.25" customHeight="1" x14ac:dyDescent="0.2">
      <c r="A16" s="1">
        <v>13</v>
      </c>
      <c r="B16" s="1" t="s">
        <v>38</v>
      </c>
      <c r="C16" s="1" t="s">
        <v>39</v>
      </c>
      <c r="D16" s="1" t="s">
        <v>40</v>
      </c>
      <c r="E16" s="1" t="s">
        <v>41</v>
      </c>
      <c r="F16" s="1">
        <v>20</v>
      </c>
      <c r="G16" s="1">
        <v>0</v>
      </c>
      <c r="H16" s="1">
        <v>8</v>
      </c>
      <c r="I16" s="1">
        <v>20</v>
      </c>
      <c r="J16" s="1">
        <v>1</v>
      </c>
      <c r="K16" s="1">
        <f t="shared" si="0"/>
        <v>49</v>
      </c>
      <c r="L16" s="9">
        <f t="shared" si="1"/>
        <v>53.846153846153847</v>
      </c>
      <c r="M16" s="1">
        <v>0</v>
      </c>
      <c r="N16" s="10">
        <f t="shared" si="2"/>
        <v>53.846153846153847</v>
      </c>
      <c r="O16" s="8"/>
      <c r="P16" s="15"/>
      <c r="Q16" s="15">
        <f t="shared" si="3"/>
        <v>0</v>
      </c>
      <c r="R16" s="15"/>
      <c r="S16" s="15">
        <f t="shared" si="4"/>
        <v>0</v>
      </c>
      <c r="T16" s="17">
        <f t="shared" si="5"/>
        <v>53.846153846153847</v>
      </c>
    </row>
    <row r="18" spans="3:3" x14ac:dyDescent="0.25">
      <c r="C18" s="11" t="s">
        <v>61</v>
      </c>
    </row>
  </sheetData>
  <sortState ref="B4:T16">
    <sortCondition descending="1" ref="T4:T16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test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2021-09-18T13:26:33Z</cp:lastPrinted>
  <dcterms:created xsi:type="dcterms:W3CDTF">2021-06-02T21:07:08Z</dcterms:created>
  <dcterms:modified xsi:type="dcterms:W3CDTF">2021-09-20T13:48:22Z</dcterms:modified>
</cp:coreProperties>
</file>