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120" activeTab="0"/>
  </bookViews>
  <sheets>
    <sheet name="sesti" sheetId="1" r:id="rId1"/>
    <sheet name="sedmi" sheetId="2" r:id="rId2"/>
    <sheet name="osmi" sheetId="3" r:id="rId3"/>
    <sheet name="Zbir" sheetId="4" r:id="rId4"/>
    <sheet name="Sheet1 (4)" sheetId="5" r:id="rId5"/>
  </sheets>
  <definedNames>
    <definedName name="_xlnm.Print_Area" localSheetId="2">'osmi'!$A$7:$N$12</definedName>
    <definedName name="_xlnm.Print_Area" localSheetId="1">'sedmi'!$A$5:$N$64</definedName>
    <definedName name="_xlnm.Print_Area" localSheetId="0">'sesti'!$A$5:$N$63</definedName>
    <definedName name="_xlnm.Print_Titles" localSheetId="2">'osmi'!$1:$4</definedName>
    <definedName name="_xlnm.Print_Titles" localSheetId="1">'sedmi'!$1:$4</definedName>
    <definedName name="_xlnm.Print_Titles" localSheetId="0">'sesti'!$1:$4</definedName>
  </definedNames>
  <calcPr fullCalcOnLoad="1"/>
</workbook>
</file>

<file path=xl/sharedStrings.xml><?xml version="1.0" encoding="utf-8"?>
<sst xmlns="http://schemas.openxmlformats.org/spreadsheetml/2006/main" count="657" uniqueCount="297">
  <si>
    <t>Име и презиме ученика</t>
  </si>
  <si>
    <t>Школа</t>
  </si>
  <si>
    <t>Место</t>
  </si>
  <si>
    <t>Наставник</t>
  </si>
  <si>
    <t>Р.бр.</t>
  </si>
  <si>
    <t>ОШ "Рада Шубакић"</t>
  </si>
  <si>
    <t>Гружа</t>
  </si>
  <si>
    <t>ОШ "Вук Караџић"</t>
  </si>
  <si>
    <t>Кнић</t>
  </si>
  <si>
    <t>ОШ "Карађорђе"</t>
  </si>
  <si>
    <t>Топола</t>
  </si>
  <si>
    <t>Сокол Јовановић</t>
  </si>
  <si>
    <t>Вера Марковић</t>
  </si>
  <si>
    <t>Наталинци</t>
  </si>
  <si>
    <t>Данијела Јевтић</t>
  </si>
  <si>
    <t>Деспотовац</t>
  </si>
  <si>
    <t>Аранђеловац</t>
  </si>
  <si>
    <t>ОШ "Свети Сава"</t>
  </si>
  <si>
    <t>ОШ "Светозар Марковић"</t>
  </si>
  <si>
    <t>Рековац</t>
  </si>
  <si>
    <t>ОШ "17 октобар"</t>
  </si>
  <si>
    <t>Јагодина</t>
  </si>
  <si>
    <t>ОШ "Бошко Ђуричић"</t>
  </si>
  <si>
    <t>ОШ "Горан Остојић"</t>
  </si>
  <si>
    <t>ОШ "Рада Миљковић"</t>
  </si>
  <si>
    <t>ОШ "Милан Мијалковић"</t>
  </si>
  <si>
    <t>Лапово</t>
  </si>
  <si>
    <t>Параћин</t>
  </si>
  <si>
    <t>Милан Антић</t>
  </si>
  <si>
    <t>“21. октобар”</t>
  </si>
  <si>
    <t>“Светозар Марковић”</t>
  </si>
  <si>
    <t>“Мирко Јовановић”</t>
  </si>
  <si>
    <t>“Радоје Домановић”</t>
  </si>
  <si>
    <t>“Мома Станојловић”</t>
  </si>
  <si>
    <t>“Јован Поповић”</t>
  </si>
  <si>
    <t>“Драгиша Михаиловић”</t>
  </si>
  <si>
    <t>“Станислав Сремчевић”</t>
  </si>
  <si>
    <t>“Милоје Симовић”</t>
  </si>
  <si>
    <t>Биљана Живковић</t>
  </si>
  <si>
    <t>Виолета Мишић</t>
  </si>
  <si>
    <t>Момчило Пауновић</t>
  </si>
  <si>
    <t>Јасмина Јовичић</t>
  </si>
  <si>
    <t>Добринка Милосављевић</t>
  </si>
  <si>
    <t>Драгана Туцаковић</t>
  </si>
  <si>
    <t>Славица Пауновић</t>
  </si>
  <si>
    <t>Горица Милосављевић</t>
  </si>
  <si>
    <t>Вера Јовановић</t>
  </si>
  <si>
    <t>Соња Ковачевић</t>
  </si>
  <si>
    <t>Крагујевац</t>
  </si>
  <si>
    <t>“Вук Караџић”</t>
  </si>
  <si>
    <t>Снежана Милићевић</t>
  </si>
  <si>
    <t>РЕГИОНАЛНО ТАКМИЧЕЊЕ УЧЕНИКА ШЕСТОГ РАЗРЕДА ОСНОВНЕ ШКОЛЕ ИЗ ФИЗИКЕ</t>
  </si>
  <si>
    <t>РЕГИОНАЛНО ТАКМИЧЕЊЕ УЧЕНИКА СЕДМОГ РАЗРЕДА ОСНОВНЕ ШКОЛЕ ИЗ ФИЗИКЕ</t>
  </si>
  <si>
    <t>РЕГИОНАЛНО ТАКМИЧЕЊЕ УЧЕНИКА ОСМОГ РАЗРЕДА ОСНОВНЕ ШКОЛЕ ИЗ ФИЗИКЕ</t>
  </si>
  <si>
    <t>Ћуприја</t>
  </si>
  <si>
    <t>Шифра</t>
  </si>
  <si>
    <t>Редни број задатка</t>
  </si>
  <si>
    <t>Ук. Бр. П.</t>
  </si>
  <si>
    <t>Драгослав Деспотовић</t>
  </si>
  <si>
    <t>Рача</t>
  </si>
  <si>
    <t>"Свети Сава"</t>
  </si>
  <si>
    <t>Баточина</t>
  </si>
  <si>
    <t>ФИЗИКА</t>
  </si>
  <si>
    <t>Нормиран</t>
  </si>
  <si>
    <t>РАНГ ЛИСТА УЧЕНИКА ШЕСТОГ РАЗРЕДА</t>
  </si>
  <si>
    <t>Милица Достанић</t>
  </si>
  <si>
    <t>Милца Лазаревић</t>
  </si>
  <si>
    <t>Небојша Митровић</t>
  </si>
  <si>
    <t>Лазар Матић</t>
  </si>
  <si>
    <t>ОШ "Милан Благојевић"</t>
  </si>
  <si>
    <t>Ненад Савић</t>
  </si>
  <si>
    <t>ОШ "Сестре Радовић"</t>
  </si>
  <si>
    <t>Белосавци</t>
  </si>
  <si>
    <t>Милица Хорватић</t>
  </si>
  <si>
    <t>Маја Рашковић</t>
  </si>
  <si>
    <t>Владан Јовановић</t>
  </si>
  <si>
    <t>Владимир Цанић</t>
  </si>
  <si>
    <t>Јана Ђурђевић</t>
  </si>
  <si>
    <t>Иван Миљковић</t>
  </si>
  <si>
    <t>Милош Томић</t>
  </si>
  <si>
    <t>Андријана Јоксимовић</t>
  </si>
  <si>
    <t>Илија Марић</t>
  </si>
  <si>
    <t>Надица Савић</t>
  </si>
  <si>
    <t>Дража Вељовић</t>
  </si>
  <si>
    <t>Марија Јовановић</t>
  </si>
  <si>
    <t>Никола Андрејић</t>
  </si>
  <si>
    <t>ОШ "Љубиша Урошевић"</t>
  </si>
  <si>
    <t>Рибаре</t>
  </si>
  <si>
    <t>Светлана Станојевић</t>
  </si>
  <si>
    <t>Миодраг Тодоровић</t>
  </si>
  <si>
    <t>Нера Вуловић</t>
  </si>
  <si>
    <t>Ана Рангелов</t>
  </si>
  <si>
    <t>Весна Тодоровић</t>
  </si>
  <si>
    <t>Стеван Миличић</t>
  </si>
  <si>
    <t>Катарина Димитријевић</t>
  </si>
  <si>
    <t>Лука Милошевић</t>
  </si>
  <si>
    <t>Ненад Васић</t>
  </si>
  <si>
    <t>Бојана Крстић</t>
  </si>
  <si>
    <t>Урош Раденковић</t>
  </si>
  <si>
    <t>Дарко Милосављевић</t>
  </si>
  <si>
    <t>Илија Рашић</t>
  </si>
  <si>
    <t>Катарина Антић</t>
  </si>
  <si>
    <t>Петар Петровић</t>
  </si>
  <si>
    <t>ОШ "Ђура Јакшић"</t>
  </si>
  <si>
    <t>Мојсије Радовић</t>
  </si>
  <si>
    <t>Софија Мијатовић</t>
  </si>
  <si>
    <t>Кристина Ђуричић</t>
  </si>
  <si>
    <t>Невена Симоновић</t>
  </si>
  <si>
    <t>Невена Поскурица</t>
  </si>
  <si>
    <t>Милена Радосављевић</t>
  </si>
  <si>
    <t>Андрија Вујовић</t>
  </si>
  <si>
    <t>Топоница</t>
  </si>
  <si>
    <t>Маријана Нешовић</t>
  </si>
  <si>
    <t>Ивана Аранђеловић</t>
  </si>
  <si>
    <t>Невена Цанковић</t>
  </si>
  <si>
    <t>Јелена Драгељевић</t>
  </si>
  <si>
    <t>Милош Којанић</t>
  </si>
  <si>
    <t>Милена Жуњић</t>
  </si>
  <si>
    <t>Саша Радосављевић</t>
  </si>
  <si>
    <t>Предраг Матић</t>
  </si>
  <si>
    <t>Стеван Васић</t>
  </si>
  <si>
    <t>Нина Радовановић</t>
  </si>
  <si>
    <t>Лазар Ђурђрвић</t>
  </si>
  <si>
    <t>Ивана Шковрић</t>
  </si>
  <si>
    <t>Никола Маленовић</t>
  </si>
  <si>
    <t>ОШ "Стеван Синђелић"</t>
  </si>
  <si>
    <t>В. Поповић</t>
  </si>
  <si>
    <t>Смиљана Стојановић</t>
  </si>
  <si>
    <t>ОШ "Деспот Стеван Високи"</t>
  </si>
  <si>
    <t>Иван Јовановић</t>
  </si>
  <si>
    <t>Ивана Мијајловић</t>
  </si>
  <si>
    <t>Јована Милојковић</t>
  </si>
  <si>
    <t>Сања Петронијевић</t>
  </si>
  <si>
    <t>Лазар Миленковић</t>
  </si>
  <si>
    <t>Урош Карајовић</t>
  </si>
  <si>
    <t>“Милутин Тодоровић”</t>
  </si>
  <si>
    <t>Наташа Милинковић</t>
  </si>
  <si>
    <t>Александар Ивановић</t>
  </si>
  <si>
    <t>Димитрије Касаловић</t>
  </si>
  <si>
    <t>Светлана Мијаиловић</t>
  </si>
  <si>
    <t>Јулија Ђинђић</t>
  </si>
  <si>
    <t>Стефан Спалевић</t>
  </si>
  <si>
    <t>Стефан Јовановић</t>
  </si>
  <si>
    <t>Вељко Вранић</t>
  </si>
  <si>
    <t>Миња Раденковић</t>
  </si>
  <si>
    <t>Димитрије Петровић</t>
  </si>
  <si>
    <t>Милица Јевтић</t>
  </si>
  <si>
    <t>Владимир Васић</t>
  </si>
  <si>
    <t>Љиљана Симић Равлић</t>
  </si>
  <si>
    <t>Андреа Спасић</t>
  </si>
  <si>
    <t>“Вук Ст. Караџић”</t>
  </si>
  <si>
    <t>Матија Петровић</t>
  </si>
  <si>
    <t>Мила Мартиновић</t>
  </si>
  <si>
    <t>Раденко Павловић</t>
  </si>
  <si>
    <t>Тамара Димовић</t>
  </si>
  <si>
    <t>Урош Милошевић</t>
  </si>
  <si>
    <t>Стефан Тимотијевић</t>
  </si>
  <si>
    <t>Софија Симовић</t>
  </si>
  <si>
    <t>Мирјана Стефановић</t>
  </si>
  <si>
    <t>Јанко Милићевић</t>
  </si>
  <si>
    <t>Вукан Левајац</t>
  </si>
  <si>
    <t>Огњен Думбеловић</t>
  </si>
  <si>
    <t>Селена Чоловић</t>
  </si>
  <si>
    <t>Љубица Ковачевић</t>
  </si>
  <si>
    <t>Марија Стајић</t>
  </si>
  <si>
    <t>Милош Пејковић</t>
  </si>
  <si>
    <t>Благица Симић</t>
  </si>
  <si>
    <t>Александар Зарић</t>
  </si>
  <si>
    <t>Анђела Марковић</t>
  </si>
  <si>
    <t>Сава Милосављевић</t>
  </si>
  <si>
    <t>Дуња Новковић</t>
  </si>
  <si>
    <t>Анрија Матић</t>
  </si>
  <si>
    <t>Ђорђе Филиповић</t>
  </si>
  <si>
    <t>Марко Николић</t>
  </si>
  <si>
    <t>Милка Лукић</t>
  </si>
  <si>
    <t>Немања Спалевић</t>
  </si>
  <si>
    <t>Жења Кнежевић</t>
  </si>
  <si>
    <t>Тамара Здравковић</t>
  </si>
  <si>
    <t>Никола Ивић</t>
  </si>
  <si>
    <t>Мирко Миленковић</t>
  </si>
  <si>
    <t>Мима Марковић</t>
  </si>
  <si>
    <t>Бојана Пејковић</t>
  </si>
  <si>
    <t>Александра Бабић</t>
  </si>
  <si>
    <t>Бранислав Тасић</t>
  </si>
  <si>
    <t>Љиља Симић Равлић</t>
  </si>
  <si>
    <t>Јовичић Јасмина</t>
  </si>
  <si>
    <t>“Трећи краг. батаљон”</t>
  </si>
  <si>
    <t>Валентина Рацић</t>
  </si>
  <si>
    <t>Драгица Ђуричић</t>
  </si>
  <si>
    <t>“Наталија Нана Недељковић”</t>
  </si>
  <si>
    <t>Никола Ђорђевић</t>
  </si>
  <si>
    <t>Александар Вујиновић</t>
  </si>
  <si>
    <t>Наталија Живановић</t>
  </si>
  <si>
    <t>Лука Буквић</t>
  </si>
  <si>
    <t>Мирјана Стевановић</t>
  </si>
  <si>
    <t>Христина Угриновић</t>
  </si>
  <si>
    <t>Драгана Туцаовић</t>
  </si>
  <si>
    <t>Вукашин Угриновић</t>
  </si>
  <si>
    <t>Александар Тарановић</t>
  </si>
  <si>
    <t>Милица Глиговић</t>
  </si>
  <si>
    <t>Стеван Миловановић</t>
  </si>
  <si>
    <t>Стефан Иванић</t>
  </si>
  <si>
    <t>2006/2007.</t>
  </si>
  <si>
    <t>Свилајнац</t>
  </si>
  <si>
    <t>Шести</t>
  </si>
  <si>
    <t>Седми</t>
  </si>
  <si>
    <t>Осми</t>
  </si>
  <si>
    <t>Шумадија</t>
  </si>
  <si>
    <t>Поморавље</t>
  </si>
  <si>
    <t>Збир</t>
  </si>
  <si>
    <t>Немања Богдановић</t>
  </si>
  <si>
    <t>Милан Џајковски</t>
  </si>
  <si>
    <t>Никола Милојковић</t>
  </si>
  <si>
    <t>Милан Стојановић</t>
  </si>
  <si>
    <t>Вања Петковић</t>
  </si>
  <si>
    <t>Владимир Богојевић</t>
  </si>
  <si>
    <t>Стефан Шпица</t>
  </si>
  <si>
    <t>Младен Стањевић</t>
  </si>
  <si>
    <t>Зорица Васић</t>
  </si>
  <si>
    <t>Милан Миленковић</t>
  </si>
  <si>
    <t>Милош Радић</t>
  </si>
  <si>
    <t>Стефанија Лазаревић</t>
  </si>
  <si>
    <t>Николета Миладиновић</t>
  </si>
  <si>
    <t>Владимир Марковић</t>
  </si>
  <si>
    <t>Немања Николић</t>
  </si>
  <si>
    <t>Јован Стојадиновић</t>
  </si>
  <si>
    <t>Момир Марковић</t>
  </si>
  <si>
    <t>Милош Момировић</t>
  </si>
  <si>
    <t>Александар Петровић</t>
  </si>
  <si>
    <t>Лазар Павловић</t>
  </si>
  <si>
    <t>Јовица Ђордаш</t>
  </si>
  <si>
    <t>Ивона Илић</t>
  </si>
  <si>
    <t>Немања Јоксић</t>
  </si>
  <si>
    <t>Матеја Недељковић</t>
  </si>
  <si>
    <t>Наталија Чолић</t>
  </si>
  <si>
    <t>Алекса Митровић</t>
  </si>
  <si>
    <t>Катарина Антовић</t>
  </si>
  <si>
    <t>Бојана Поповић</t>
  </si>
  <si>
    <t>Нина Мићић</t>
  </si>
  <si>
    <t>Јелица Павловић</t>
  </si>
  <si>
    <t>Марија Усановић</t>
  </si>
  <si>
    <t>Љубица Мијаиловић</t>
  </si>
  <si>
    <t>Ана Радојичић</t>
  </si>
  <si>
    <t>Ђорђе Цвјетиновић</t>
  </si>
  <si>
    <t>Слађан Кантар</t>
  </si>
  <si>
    <t>Младен Ћировић</t>
  </si>
  <si>
    <t>Милица Јовановић</t>
  </si>
  <si>
    <t>Стефан Ракоњац</t>
  </si>
  <si>
    <t>Никола Митровић</t>
  </si>
  <si>
    <t>Тамара Шевић</t>
  </si>
  <si>
    <t>Стефан Ђорђевић</t>
  </si>
  <si>
    <t>Маја Живковић</t>
  </si>
  <si>
    <t>Јулија Јеремић</t>
  </si>
  <si>
    <t>"Светолик Ранковић"</t>
  </si>
  <si>
    <t>"Милан Илић-Чича"</t>
  </si>
  <si>
    <t>"Милош Обреновић"</t>
  </si>
  <si>
    <t>"Љуба Ненадовић"</t>
  </si>
  <si>
    <t>Бодова</t>
  </si>
  <si>
    <t>VII</t>
  </si>
  <si>
    <t>разред</t>
  </si>
  <si>
    <t>Задатак</t>
  </si>
  <si>
    <t>Тијана Јанковић</t>
  </si>
  <si>
    <t>Основна школа деспото Стефан Високи Деспотовац</t>
  </si>
  <si>
    <t>Љубиша Урошевић</t>
  </si>
  <si>
    <t>Ана Живановић</t>
  </si>
  <si>
    <t>Никола Милановић</t>
  </si>
  <si>
    <t>С. Ранковић</t>
  </si>
  <si>
    <t>Николаић Димитрије</t>
  </si>
  <si>
    <t>Игор Голубовић</t>
  </si>
  <si>
    <t>Ј. Ј. Змај</t>
  </si>
  <si>
    <t>Светлана Петровић</t>
  </si>
  <si>
    <t>Милица Стевановић</t>
  </si>
  <si>
    <t>Ђура Јакшић</t>
  </si>
  <si>
    <t>Виолета Цветковић</t>
  </si>
  <si>
    <t>Данијела Митровић</t>
  </si>
  <si>
    <t>Младен Митровић</t>
  </si>
  <si>
    <t>Савка Косић</t>
  </si>
  <si>
    <t>Василије Јовановић</t>
  </si>
  <si>
    <t>Биљана Стојадиновић</t>
  </si>
  <si>
    <t>Светозар Марковић</t>
  </si>
  <si>
    <t>Милан Јевтић</t>
  </si>
  <si>
    <t>Марија Секулић</t>
  </si>
  <si>
    <t>Милановић Душан</t>
  </si>
  <si>
    <t>Бошко Ђуричић</t>
  </si>
  <si>
    <t>Стојиљковић Љубисав</t>
  </si>
  <si>
    <t>Вук Караџић</t>
  </si>
  <si>
    <t>Предраг Милеуснић</t>
  </si>
  <si>
    <t>Дејан Вуксановић</t>
  </si>
  <si>
    <t>Борис Брђанин</t>
  </si>
  <si>
    <t>Станислав Сремчевић</t>
  </si>
  <si>
    <t>Милан Јанићијевић</t>
  </si>
  <si>
    <t xml:space="preserve">Рада Миљковић </t>
  </si>
  <si>
    <t>Илић Милош</t>
  </si>
  <si>
    <t>Карађорђе</t>
  </si>
  <si>
    <t>17, октобар</t>
  </si>
  <si>
    <t>Весна тодоровић</t>
  </si>
  <si>
    <t>Лазар Тодоровиђ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</si>
</sst>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medium"/>
      <bottom style="dotted"/>
    </border>
    <border>
      <left style="dotted"/>
      <right style="double"/>
      <top style="dotted"/>
      <bottom style="dotted"/>
    </border>
    <border>
      <left style="dotted"/>
      <right style="double"/>
      <top style="dotted"/>
      <bottom style="thin"/>
    </border>
    <border>
      <left style="dotted"/>
      <right style="double"/>
      <top>
        <color indexed="63"/>
      </top>
      <bottom style="dotted"/>
    </border>
    <border>
      <left style="dotted"/>
      <right style="double"/>
      <top style="dotted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thin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medium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 style="dotted"/>
      <top style="hair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3" xfId="0" applyFill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182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9" xfId="0" applyFont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0" fillId="0" borderId="9" xfId="0" applyBorder="1" applyAlignment="1">
      <alignment/>
    </xf>
    <xf numFmtId="0" fontId="8" fillId="0" borderId="21" xfId="0" applyFont="1" applyBorder="1" applyAlignment="1">
      <alignment horizontal="center" vertical="center" textRotation="90"/>
    </xf>
    <xf numFmtId="0" fontId="7" fillId="4" borderId="22" xfId="0" applyFont="1" applyFill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textRotation="90"/>
    </xf>
    <xf numFmtId="0" fontId="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27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182" fontId="0" fillId="0" borderId="29" xfId="0" applyNumberFormat="1" applyFill="1" applyBorder="1" applyAlignment="1">
      <alignment horizontal="center"/>
    </xf>
    <xf numFmtId="182" fontId="0" fillId="0" borderId="7" xfId="0" applyNumberFormat="1" applyFill="1" applyBorder="1" applyAlignment="1">
      <alignment horizontal="center"/>
    </xf>
    <xf numFmtId="182" fontId="0" fillId="0" borderId="30" xfId="0" applyNumberFormat="1" applyFill="1" applyBorder="1" applyAlignment="1">
      <alignment horizontal="center"/>
    </xf>
    <xf numFmtId="182" fontId="0" fillId="0" borderId="9" xfId="0" applyNumberFormat="1" applyFill="1" applyBorder="1" applyAlignment="1">
      <alignment horizontal="center"/>
    </xf>
    <xf numFmtId="182" fontId="0" fillId="0" borderId="31" xfId="0" applyNumberFormat="1" applyFill="1" applyBorder="1" applyAlignment="1">
      <alignment horizontal="center"/>
    </xf>
    <xf numFmtId="182" fontId="0" fillId="0" borderId="15" xfId="0" applyNumberFormat="1" applyFill="1" applyBorder="1" applyAlignment="1">
      <alignment horizontal="center"/>
    </xf>
    <xf numFmtId="182" fontId="0" fillId="0" borderId="32" xfId="0" applyNumberFormat="1" applyFill="1" applyBorder="1" applyAlignment="1">
      <alignment horizontal="center"/>
    </xf>
    <xf numFmtId="182" fontId="0" fillId="0" borderId="13" xfId="0" applyNumberFormat="1" applyFill="1" applyBorder="1" applyAlignment="1">
      <alignment horizontal="center"/>
    </xf>
    <xf numFmtId="182" fontId="0" fillId="0" borderId="33" xfId="0" applyNumberFormat="1" applyFill="1" applyBorder="1" applyAlignment="1">
      <alignment horizontal="center"/>
    </xf>
    <xf numFmtId="182" fontId="0" fillId="0" borderId="11" xfId="0" applyNumberFormat="1" applyFill="1" applyBorder="1" applyAlignment="1">
      <alignment horizontal="center"/>
    </xf>
    <xf numFmtId="182" fontId="7" fillId="0" borderId="7" xfId="0" applyNumberFormat="1" applyFont="1" applyFill="1" applyBorder="1" applyAlignment="1">
      <alignment horizontal="center"/>
    </xf>
    <xf numFmtId="182" fontId="7" fillId="0" borderId="9" xfId="0" applyNumberFormat="1" applyFont="1" applyFill="1" applyBorder="1" applyAlignment="1">
      <alignment horizontal="center"/>
    </xf>
    <xf numFmtId="182" fontId="7" fillId="0" borderId="15" xfId="0" applyNumberFormat="1" applyFont="1" applyFill="1" applyBorder="1" applyAlignment="1">
      <alignment horizontal="center"/>
    </xf>
    <xf numFmtId="182" fontId="7" fillId="0" borderId="13" xfId="0" applyNumberFormat="1" applyFont="1" applyFill="1" applyBorder="1" applyAlignment="1">
      <alignment horizontal="center"/>
    </xf>
    <xf numFmtId="182" fontId="7" fillId="0" borderId="11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0" fillId="0" borderId="9" xfId="0" applyFill="1" applyBorder="1" applyAlignment="1" quotePrefix="1">
      <alignment horizontal="left"/>
    </xf>
    <xf numFmtId="182" fontId="0" fillId="4" borderId="9" xfId="0" applyNumberFormat="1" applyFill="1" applyBorder="1" applyAlignment="1">
      <alignment horizontal="center"/>
    </xf>
    <xf numFmtId="182" fontId="0" fillId="4" borderId="15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82" fontId="0" fillId="4" borderId="31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82" fontId="0" fillId="4" borderId="13" xfId="0" applyNumberForma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182" fontId="0" fillId="0" borderId="35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182" fontId="0" fillId="0" borderId="3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82" fontId="0" fillId="4" borderId="38" xfId="0" applyNumberFormat="1" applyFill="1" applyBorder="1" applyAlignment="1">
      <alignment horizontal="center"/>
    </xf>
    <xf numFmtId="0" fontId="0" fillId="0" borderId="38" xfId="0" applyFill="1" applyBorder="1" applyAlignment="1" quotePrefix="1">
      <alignment horizontal="left"/>
    </xf>
    <xf numFmtId="182" fontId="0" fillId="0" borderId="38" xfId="0" applyNumberFormat="1" applyBorder="1" applyAlignment="1">
      <alignment horizontal="center"/>
    </xf>
    <xf numFmtId="182" fontId="0" fillId="0" borderId="39" xfId="0" applyNumberFormat="1" applyBorder="1" applyAlignment="1">
      <alignment horizontal="center"/>
    </xf>
    <xf numFmtId="0" fontId="0" fillId="0" borderId="38" xfId="0" applyFill="1" applyBorder="1" applyAlignment="1">
      <alignment horizontal="left"/>
    </xf>
    <xf numFmtId="0" fontId="0" fillId="0" borderId="38" xfId="0" applyFont="1" applyFill="1" applyBorder="1" applyAlignment="1" quotePrefix="1">
      <alignment horizontal="left"/>
    </xf>
    <xf numFmtId="0" fontId="0" fillId="0" borderId="38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/>
    </xf>
    <xf numFmtId="182" fontId="0" fillId="0" borderId="41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showZeros="0" tabSelected="1" zoomScale="96" zoomScaleNormal="96" workbookViewId="0" topLeftCell="A1">
      <pane xSplit="2" ySplit="4" topLeftCell="C5" activePane="bottomRight" state="frozen"/>
      <selection pane="topLeft" activeCell="K30" sqref="K30"/>
      <selection pane="topRight" activeCell="K30" sqref="K30"/>
      <selection pane="bottomLeft" activeCell="K30" sqref="K30"/>
      <selection pane="bottomRight" activeCell="C9" sqref="C9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0.8515625" style="0" customWidth="1"/>
    <col min="4" max="4" width="23.140625" style="0" customWidth="1"/>
    <col min="5" max="5" width="11.140625" style="46" customWidth="1"/>
    <col min="6" max="6" width="25.140625" style="46" customWidth="1"/>
    <col min="7" max="11" width="5.421875" style="0" customWidth="1"/>
    <col min="12" max="12" width="6.57421875" style="0" customWidth="1"/>
    <col min="13" max="13" width="8.421875" style="0" customWidth="1"/>
    <col min="14" max="14" width="11.421875" style="0" customWidth="1"/>
  </cols>
  <sheetData>
    <row r="1" spans="1:14" ht="12.75">
      <c r="A1" s="64" t="s">
        <v>64</v>
      </c>
      <c r="B1" s="3"/>
      <c r="C1" s="3"/>
      <c r="D1" s="3"/>
      <c r="E1" s="65"/>
      <c r="F1" s="66" t="s">
        <v>202</v>
      </c>
      <c r="G1" s="3"/>
      <c r="H1" s="3"/>
      <c r="I1" s="3"/>
      <c r="J1" s="3"/>
      <c r="K1" s="3"/>
      <c r="L1" s="3"/>
      <c r="M1" s="3"/>
      <c r="N1" s="3"/>
    </row>
    <row r="2" spans="1:14" ht="12.75">
      <c r="A2" s="64" t="s">
        <v>62</v>
      </c>
      <c r="B2" s="3"/>
      <c r="C2" s="4" t="s">
        <v>51</v>
      </c>
      <c r="D2" s="5"/>
      <c r="E2" s="66"/>
      <c r="F2" s="67"/>
      <c r="G2" s="3"/>
      <c r="H2" s="3"/>
      <c r="I2" s="3"/>
      <c r="J2" s="3"/>
      <c r="K2" s="3"/>
      <c r="L2" s="3"/>
      <c r="M2" s="3"/>
      <c r="N2" s="3"/>
    </row>
    <row r="3" spans="1:14" ht="18">
      <c r="A3" s="97" t="s">
        <v>262</v>
      </c>
      <c r="B3" s="3"/>
      <c r="C3" s="3"/>
      <c r="D3" s="3"/>
      <c r="E3" s="67"/>
      <c r="F3" s="67"/>
      <c r="G3" s="137" t="s">
        <v>56</v>
      </c>
      <c r="H3" s="137"/>
      <c r="I3" s="137"/>
      <c r="J3" s="137"/>
      <c r="K3" s="137"/>
      <c r="L3" s="3"/>
      <c r="M3" s="3">
        <f>+MAX(L6:L77)</f>
        <v>87</v>
      </c>
      <c r="N3" s="3"/>
    </row>
    <row r="4" spans="1:14" ht="12.75">
      <c r="A4" s="61" t="s">
        <v>4</v>
      </c>
      <c r="B4" s="61" t="s">
        <v>55</v>
      </c>
      <c r="C4" s="62" t="s">
        <v>0</v>
      </c>
      <c r="D4" s="62" t="s">
        <v>1</v>
      </c>
      <c r="E4" s="63" t="s">
        <v>2</v>
      </c>
      <c r="F4" s="63" t="s">
        <v>3</v>
      </c>
      <c r="G4" s="62">
        <v>1</v>
      </c>
      <c r="H4" s="62">
        <v>2</v>
      </c>
      <c r="I4" s="62">
        <v>3</v>
      </c>
      <c r="J4" s="62">
        <v>4</v>
      </c>
      <c r="K4" s="62">
        <v>5</v>
      </c>
      <c r="L4" s="61" t="s">
        <v>57</v>
      </c>
      <c r="M4" s="61" t="s">
        <v>63</v>
      </c>
      <c r="N4" s="61" t="s">
        <v>2</v>
      </c>
    </row>
    <row r="5" spans="1:14" ht="9" customHeight="1" thickBot="1">
      <c r="A5" s="104">
        <v>0</v>
      </c>
      <c r="B5" s="104"/>
      <c r="C5" s="105"/>
      <c r="D5" s="105"/>
      <c r="E5" s="106"/>
      <c r="F5" s="106"/>
      <c r="G5" s="105"/>
      <c r="H5" s="105"/>
      <c r="I5" s="105"/>
      <c r="J5" s="105"/>
      <c r="K5" s="105"/>
      <c r="L5" s="104"/>
      <c r="M5" s="104"/>
      <c r="N5" s="104"/>
    </row>
    <row r="6" spans="1:14" ht="12.75">
      <c r="A6" s="26">
        <v>47</v>
      </c>
      <c r="B6" s="27">
        <v>647</v>
      </c>
      <c r="C6" s="27" t="s">
        <v>210</v>
      </c>
      <c r="D6" s="27"/>
      <c r="E6" s="102" t="s">
        <v>27</v>
      </c>
      <c r="F6" s="48"/>
      <c r="G6" s="81">
        <v>20</v>
      </c>
      <c r="H6" s="82">
        <v>7</v>
      </c>
      <c r="I6" s="82">
        <v>20</v>
      </c>
      <c r="J6" s="82">
        <v>20</v>
      </c>
      <c r="K6" s="82">
        <v>20</v>
      </c>
      <c r="L6" s="82">
        <f>SUM(G6:K6)</f>
        <v>87</v>
      </c>
      <c r="M6" s="82">
        <f aca="true" t="shared" si="0" ref="M6:M76">IF(L6=0,0,+L6*100/$M$3)</f>
        <v>100</v>
      </c>
      <c r="N6" s="28" t="str">
        <f aca="true" t="shared" si="1" ref="N6:N70">IF(L6=0,,IF(M6&gt;=65,IF(M6&gt;=78,IF(M6&gt;=90,"Прво","Друго"),"Треће"),"Похвала"))</f>
        <v>Прво</v>
      </c>
    </row>
    <row r="7" spans="1:14" ht="12.75">
      <c r="A7" s="29">
        <v>23</v>
      </c>
      <c r="B7" s="30">
        <v>648</v>
      </c>
      <c r="C7" s="30" t="s">
        <v>133</v>
      </c>
      <c r="D7" s="30" t="s">
        <v>32</v>
      </c>
      <c r="E7" s="49" t="s">
        <v>48</v>
      </c>
      <c r="F7" s="50" t="s">
        <v>41</v>
      </c>
      <c r="G7" s="83">
        <v>20</v>
      </c>
      <c r="H7" s="84">
        <v>20</v>
      </c>
      <c r="I7" s="84">
        <v>13</v>
      </c>
      <c r="J7" s="84">
        <v>10</v>
      </c>
      <c r="K7" s="84">
        <v>20</v>
      </c>
      <c r="L7" s="84">
        <f aca="true" t="shared" si="2" ref="L7:L75">SUM(G7:K7)</f>
        <v>83</v>
      </c>
      <c r="M7" s="84">
        <f t="shared" si="0"/>
        <v>95.40229885057471</v>
      </c>
      <c r="N7" s="31" t="str">
        <f t="shared" si="1"/>
        <v>Прво</v>
      </c>
    </row>
    <row r="8" spans="1:14" ht="12.75">
      <c r="A8" s="29">
        <v>49</v>
      </c>
      <c r="B8" s="30">
        <v>601</v>
      </c>
      <c r="C8" s="30" t="s">
        <v>212</v>
      </c>
      <c r="D8" s="30"/>
      <c r="E8" s="51" t="s">
        <v>27</v>
      </c>
      <c r="F8" s="50"/>
      <c r="G8" s="83">
        <v>20</v>
      </c>
      <c r="H8" s="100">
        <v>13</v>
      </c>
      <c r="I8" s="84">
        <v>20</v>
      </c>
      <c r="J8" s="84">
        <v>6</v>
      </c>
      <c r="K8" s="100">
        <v>20</v>
      </c>
      <c r="L8" s="84">
        <f>SUM(G8:K8)</f>
        <v>79</v>
      </c>
      <c r="M8" s="84">
        <f t="shared" si="0"/>
        <v>90.80459770114942</v>
      </c>
      <c r="N8" s="31" t="str">
        <f t="shared" si="1"/>
        <v>Прво</v>
      </c>
    </row>
    <row r="9" spans="1:14" ht="12.75">
      <c r="A9" s="29">
        <v>27</v>
      </c>
      <c r="B9" s="30">
        <v>633</v>
      </c>
      <c r="C9" s="30" t="s">
        <v>140</v>
      </c>
      <c r="D9" s="30" t="s">
        <v>36</v>
      </c>
      <c r="E9" s="51" t="s">
        <v>48</v>
      </c>
      <c r="F9" s="50" t="s">
        <v>139</v>
      </c>
      <c r="G9" s="83">
        <v>0</v>
      </c>
      <c r="H9" s="84">
        <v>20</v>
      </c>
      <c r="I9" s="84">
        <v>20</v>
      </c>
      <c r="J9" s="84">
        <v>18</v>
      </c>
      <c r="K9" s="84">
        <v>20</v>
      </c>
      <c r="L9" s="84">
        <f t="shared" si="2"/>
        <v>78</v>
      </c>
      <c r="M9" s="84">
        <f t="shared" si="0"/>
        <v>89.65517241379311</v>
      </c>
      <c r="N9" s="31" t="str">
        <f t="shared" si="1"/>
        <v>Друго</v>
      </c>
    </row>
    <row r="10" spans="1:14" ht="12.75">
      <c r="A10" s="29">
        <v>25</v>
      </c>
      <c r="B10" s="44">
        <v>604</v>
      </c>
      <c r="C10" s="44" t="s">
        <v>137</v>
      </c>
      <c r="D10" s="44" t="s">
        <v>135</v>
      </c>
      <c r="E10" s="53" t="s">
        <v>48</v>
      </c>
      <c r="F10" s="54" t="s">
        <v>136</v>
      </c>
      <c r="G10" s="85">
        <v>3</v>
      </c>
      <c r="H10" s="86">
        <v>20</v>
      </c>
      <c r="I10" s="86">
        <v>20</v>
      </c>
      <c r="J10" s="86">
        <v>10</v>
      </c>
      <c r="K10" s="101">
        <v>20</v>
      </c>
      <c r="L10" s="86">
        <f>SUM(G10:K10)</f>
        <v>73</v>
      </c>
      <c r="M10" s="86">
        <f t="shared" si="0"/>
        <v>83.9080459770115</v>
      </c>
      <c r="N10" s="45" t="str">
        <f t="shared" si="1"/>
        <v>Друго</v>
      </c>
    </row>
    <row r="11" spans="1:14" ht="12.75">
      <c r="A11" s="29">
        <v>26</v>
      </c>
      <c r="B11" s="41">
        <v>607</v>
      </c>
      <c r="C11" s="41" t="s">
        <v>138</v>
      </c>
      <c r="D11" s="41" t="s">
        <v>36</v>
      </c>
      <c r="E11" s="55" t="s">
        <v>48</v>
      </c>
      <c r="F11" s="56" t="s">
        <v>139</v>
      </c>
      <c r="G11" s="87">
        <v>20</v>
      </c>
      <c r="H11" s="107">
        <v>13</v>
      </c>
      <c r="I11" s="88">
        <v>20</v>
      </c>
      <c r="J11" s="88">
        <v>10</v>
      </c>
      <c r="K11" s="88">
        <v>10</v>
      </c>
      <c r="L11" s="88">
        <f>SUM(G11:K11)</f>
        <v>73</v>
      </c>
      <c r="M11" s="88">
        <f t="shared" si="0"/>
        <v>83.9080459770115</v>
      </c>
      <c r="N11" s="42" t="str">
        <f t="shared" si="1"/>
        <v>Друго</v>
      </c>
    </row>
    <row r="12" spans="1:14" ht="12.75">
      <c r="A12" s="29">
        <v>50</v>
      </c>
      <c r="B12" s="30">
        <v>609</v>
      </c>
      <c r="C12" s="30" t="s">
        <v>213</v>
      </c>
      <c r="D12" s="30"/>
      <c r="E12" s="51" t="s">
        <v>27</v>
      </c>
      <c r="F12" s="50"/>
      <c r="G12" s="83">
        <v>20</v>
      </c>
      <c r="H12" s="84">
        <v>15</v>
      </c>
      <c r="I12" s="84">
        <v>20</v>
      </c>
      <c r="J12" s="84">
        <v>10</v>
      </c>
      <c r="K12" s="84">
        <v>5</v>
      </c>
      <c r="L12" s="84">
        <f>SUM(G12:K12)</f>
        <v>70</v>
      </c>
      <c r="M12" s="84">
        <f t="shared" si="0"/>
        <v>80.45977011494253</v>
      </c>
      <c r="N12" s="31" t="str">
        <f t="shared" si="1"/>
        <v>Друго</v>
      </c>
    </row>
    <row r="13" spans="1:14" ht="12.75">
      <c r="A13" s="29">
        <v>35</v>
      </c>
      <c r="B13" s="30">
        <v>632</v>
      </c>
      <c r="C13" s="30" t="s">
        <v>149</v>
      </c>
      <c r="D13" s="30" t="s">
        <v>150</v>
      </c>
      <c r="E13" s="51" t="s">
        <v>48</v>
      </c>
      <c r="F13" s="50" t="s">
        <v>38</v>
      </c>
      <c r="G13" s="83">
        <v>20</v>
      </c>
      <c r="H13" s="100">
        <v>7</v>
      </c>
      <c r="I13" s="84">
        <v>13</v>
      </c>
      <c r="J13" s="84">
        <v>10</v>
      </c>
      <c r="K13" s="84">
        <v>20</v>
      </c>
      <c r="L13" s="84">
        <f>SUM(G13:K13)</f>
        <v>70</v>
      </c>
      <c r="M13" s="84">
        <f t="shared" si="0"/>
        <v>80.45977011494253</v>
      </c>
      <c r="N13" s="31" t="str">
        <f t="shared" si="1"/>
        <v>Друго</v>
      </c>
    </row>
    <row r="14" spans="1:14" ht="12.75">
      <c r="A14" s="29">
        <v>55</v>
      </c>
      <c r="B14" s="30">
        <v>646</v>
      </c>
      <c r="C14" s="30" t="s">
        <v>218</v>
      </c>
      <c r="D14" s="30"/>
      <c r="E14" s="51" t="s">
        <v>27</v>
      </c>
      <c r="F14" s="50"/>
      <c r="G14" s="83">
        <v>0</v>
      </c>
      <c r="H14" s="84">
        <v>15</v>
      </c>
      <c r="I14" s="84">
        <v>20</v>
      </c>
      <c r="J14" s="84">
        <v>16</v>
      </c>
      <c r="K14" s="100">
        <v>18</v>
      </c>
      <c r="L14" s="84">
        <f>SUM(G14:K14)</f>
        <v>69</v>
      </c>
      <c r="M14" s="84">
        <f t="shared" si="0"/>
        <v>79.3103448275862</v>
      </c>
      <c r="N14" s="31" t="str">
        <f t="shared" si="1"/>
        <v>Друго</v>
      </c>
    </row>
    <row r="15" spans="1:14" ht="12.75">
      <c r="A15" s="43">
        <v>9</v>
      </c>
      <c r="B15" s="44">
        <v>605</v>
      </c>
      <c r="C15" s="44" t="s">
        <v>90</v>
      </c>
      <c r="D15" s="44" t="s">
        <v>25</v>
      </c>
      <c r="E15" s="53" t="s">
        <v>21</v>
      </c>
      <c r="F15" s="54" t="s">
        <v>83</v>
      </c>
      <c r="G15" s="103">
        <v>3</v>
      </c>
      <c r="H15" s="86">
        <v>17</v>
      </c>
      <c r="I15" s="86">
        <v>20</v>
      </c>
      <c r="J15" s="86">
        <v>10</v>
      </c>
      <c r="K15" s="86">
        <v>18</v>
      </c>
      <c r="L15" s="86">
        <f t="shared" si="2"/>
        <v>68</v>
      </c>
      <c r="M15" s="86">
        <f t="shared" si="0"/>
        <v>78.16091954022988</v>
      </c>
      <c r="N15" s="45" t="str">
        <f t="shared" si="1"/>
        <v>Друго</v>
      </c>
    </row>
    <row r="16" spans="1:14" ht="12.75">
      <c r="A16" s="29">
        <v>28</v>
      </c>
      <c r="B16" s="30">
        <v>620</v>
      </c>
      <c r="C16" s="30" t="s">
        <v>141</v>
      </c>
      <c r="D16" s="30" t="s">
        <v>36</v>
      </c>
      <c r="E16" s="51" t="s">
        <v>48</v>
      </c>
      <c r="F16" s="50" t="s">
        <v>50</v>
      </c>
      <c r="G16" s="83">
        <v>3</v>
      </c>
      <c r="H16" s="84">
        <v>15</v>
      </c>
      <c r="I16" s="84">
        <v>20</v>
      </c>
      <c r="J16" s="84">
        <v>10</v>
      </c>
      <c r="K16" s="84">
        <v>20</v>
      </c>
      <c r="L16" s="84">
        <f t="shared" si="2"/>
        <v>68</v>
      </c>
      <c r="M16" s="84">
        <f t="shared" si="0"/>
        <v>78.16091954022988</v>
      </c>
      <c r="N16" s="31" t="str">
        <f t="shared" si="1"/>
        <v>Друго</v>
      </c>
    </row>
    <row r="17" spans="1:14" ht="12.75">
      <c r="A17" s="29">
        <v>59</v>
      </c>
      <c r="B17" s="30">
        <v>635</v>
      </c>
      <c r="C17" s="30" t="s">
        <v>232</v>
      </c>
      <c r="D17" s="30" t="s">
        <v>255</v>
      </c>
      <c r="E17" s="51" t="s">
        <v>16</v>
      </c>
      <c r="F17" s="50"/>
      <c r="G17" s="83">
        <v>20</v>
      </c>
      <c r="H17" s="100">
        <v>8</v>
      </c>
      <c r="I17" s="84">
        <v>20</v>
      </c>
      <c r="J17" s="84">
        <v>10</v>
      </c>
      <c r="K17" s="84">
        <v>10</v>
      </c>
      <c r="L17" s="84">
        <f>SUM(G17:K17)</f>
        <v>68</v>
      </c>
      <c r="M17" s="84">
        <f t="shared" si="0"/>
        <v>78.16091954022988</v>
      </c>
      <c r="N17" s="31" t="str">
        <f t="shared" si="1"/>
        <v>Друго</v>
      </c>
    </row>
    <row r="18" spans="1:14" ht="12.75">
      <c r="A18" s="29">
        <v>69</v>
      </c>
      <c r="B18" s="30">
        <v>643</v>
      </c>
      <c r="C18" s="30" t="s">
        <v>85</v>
      </c>
      <c r="D18" s="30" t="s">
        <v>263</v>
      </c>
      <c r="E18" s="51" t="s">
        <v>21</v>
      </c>
      <c r="F18" s="50"/>
      <c r="G18" s="83">
        <v>20</v>
      </c>
      <c r="H18" s="84">
        <v>19</v>
      </c>
      <c r="I18" s="84">
        <v>9</v>
      </c>
      <c r="J18" s="84">
        <v>10</v>
      </c>
      <c r="K18" s="84">
        <v>10</v>
      </c>
      <c r="L18" s="84">
        <f>SUM(G18:K18)</f>
        <v>68</v>
      </c>
      <c r="M18" s="84">
        <f>IF(L18=0,0,+L18*100/$M$3)</f>
        <v>78.16091954022988</v>
      </c>
      <c r="N18" s="31" t="str">
        <f t="shared" si="1"/>
        <v>Друго</v>
      </c>
    </row>
    <row r="19" spans="1:14" ht="12.75">
      <c r="A19" s="29">
        <v>24</v>
      </c>
      <c r="B19" s="30">
        <v>654</v>
      </c>
      <c r="C19" s="30" t="s">
        <v>134</v>
      </c>
      <c r="D19" s="30" t="s">
        <v>135</v>
      </c>
      <c r="E19" s="49" t="s">
        <v>48</v>
      </c>
      <c r="F19" s="50" t="s">
        <v>136</v>
      </c>
      <c r="G19" s="83">
        <v>3</v>
      </c>
      <c r="H19" s="84">
        <v>18</v>
      </c>
      <c r="I19" s="84">
        <v>20</v>
      </c>
      <c r="J19" s="84">
        <v>14</v>
      </c>
      <c r="K19" s="84">
        <v>12</v>
      </c>
      <c r="L19" s="84">
        <f>SUM(G19:K19)</f>
        <v>67</v>
      </c>
      <c r="M19" s="84">
        <f t="shared" si="0"/>
        <v>77.01149425287356</v>
      </c>
      <c r="N19" s="31" t="str">
        <f t="shared" si="1"/>
        <v>Треће</v>
      </c>
    </row>
    <row r="20" spans="1:14" ht="12.75">
      <c r="A20" s="43">
        <v>36</v>
      </c>
      <c r="B20" s="44">
        <v>615</v>
      </c>
      <c r="C20" s="44" t="s">
        <v>151</v>
      </c>
      <c r="D20" s="44" t="s">
        <v>30</v>
      </c>
      <c r="E20" s="53" t="s">
        <v>48</v>
      </c>
      <c r="F20" s="54" t="s">
        <v>39</v>
      </c>
      <c r="G20" s="85">
        <v>0</v>
      </c>
      <c r="H20" s="86">
        <v>15</v>
      </c>
      <c r="I20" s="86">
        <v>20</v>
      </c>
      <c r="J20" s="86">
        <v>10</v>
      </c>
      <c r="K20" s="86">
        <v>20</v>
      </c>
      <c r="L20" s="86">
        <f>SUM(G20:K20)</f>
        <v>65</v>
      </c>
      <c r="M20" s="86">
        <f t="shared" si="0"/>
        <v>74.71264367816092</v>
      </c>
      <c r="N20" s="45" t="str">
        <f t="shared" si="1"/>
        <v>Треће</v>
      </c>
    </row>
    <row r="21" spans="1:14" ht="12.75">
      <c r="A21" s="29">
        <v>38</v>
      </c>
      <c r="B21" s="30">
        <v>624</v>
      </c>
      <c r="C21" s="30" t="s">
        <v>153</v>
      </c>
      <c r="D21" s="30" t="s">
        <v>31</v>
      </c>
      <c r="E21" s="49" t="s">
        <v>48</v>
      </c>
      <c r="F21" s="50" t="s">
        <v>45</v>
      </c>
      <c r="G21" s="83">
        <v>0</v>
      </c>
      <c r="H21" s="84">
        <v>15</v>
      </c>
      <c r="I21" s="84">
        <v>20</v>
      </c>
      <c r="J21" s="84">
        <v>6</v>
      </c>
      <c r="K21" s="84">
        <v>20</v>
      </c>
      <c r="L21" s="84">
        <f>SUM(G21:K21)</f>
        <v>61</v>
      </c>
      <c r="M21" s="84">
        <f t="shared" si="0"/>
        <v>70.11494252873563</v>
      </c>
      <c r="N21" s="31" t="str">
        <f t="shared" si="1"/>
        <v>Треће</v>
      </c>
    </row>
    <row r="22" spans="1:14" ht="12.75">
      <c r="A22" s="29">
        <v>48</v>
      </c>
      <c r="B22" s="30">
        <v>655</v>
      </c>
      <c r="C22" s="30" t="s">
        <v>211</v>
      </c>
      <c r="D22" s="30"/>
      <c r="E22" s="51" t="s">
        <v>27</v>
      </c>
      <c r="F22" s="50"/>
      <c r="G22" s="83">
        <v>10</v>
      </c>
      <c r="H22" s="100">
        <v>20</v>
      </c>
      <c r="I22" s="84">
        <v>20</v>
      </c>
      <c r="J22" s="84">
        <v>0</v>
      </c>
      <c r="K22" s="84">
        <v>10</v>
      </c>
      <c r="L22" s="84">
        <f t="shared" si="2"/>
        <v>60</v>
      </c>
      <c r="M22" s="84">
        <f t="shared" si="0"/>
        <v>68.96551724137932</v>
      </c>
      <c r="N22" s="31" t="str">
        <f t="shared" si="1"/>
        <v>Треће</v>
      </c>
    </row>
    <row r="23" spans="1:14" ht="12.75">
      <c r="A23" s="29">
        <v>10</v>
      </c>
      <c r="B23" s="30">
        <v>614</v>
      </c>
      <c r="C23" s="30" t="s">
        <v>91</v>
      </c>
      <c r="D23" s="30" t="s">
        <v>24</v>
      </c>
      <c r="E23" s="51" t="s">
        <v>21</v>
      </c>
      <c r="F23" s="50" t="s">
        <v>92</v>
      </c>
      <c r="G23" s="83">
        <v>15</v>
      </c>
      <c r="H23" s="84">
        <v>2</v>
      </c>
      <c r="I23" s="84">
        <v>20</v>
      </c>
      <c r="J23" s="84">
        <v>16</v>
      </c>
      <c r="K23" s="84">
        <v>5</v>
      </c>
      <c r="L23" s="84">
        <f>SUM(G23:K23)</f>
        <v>58</v>
      </c>
      <c r="M23" s="84">
        <f t="shared" si="0"/>
        <v>66.66666666666667</v>
      </c>
      <c r="N23" s="31" t="str">
        <f t="shared" si="1"/>
        <v>Треће</v>
      </c>
    </row>
    <row r="24" spans="1:14" ht="12.75">
      <c r="A24" s="29">
        <v>3</v>
      </c>
      <c r="B24" s="30">
        <v>630</v>
      </c>
      <c r="C24" s="30" t="s">
        <v>78</v>
      </c>
      <c r="D24" s="33" t="s">
        <v>20</v>
      </c>
      <c r="E24" s="51" t="s">
        <v>21</v>
      </c>
      <c r="F24" s="52" t="s">
        <v>75</v>
      </c>
      <c r="G24" s="83">
        <v>3</v>
      </c>
      <c r="H24" s="100">
        <v>9</v>
      </c>
      <c r="I24" s="84">
        <v>20</v>
      </c>
      <c r="J24" s="84">
        <v>6</v>
      </c>
      <c r="K24" s="84">
        <v>20</v>
      </c>
      <c r="L24" s="84">
        <f>SUM(G24:K24)</f>
        <v>58</v>
      </c>
      <c r="M24" s="84">
        <f t="shared" si="0"/>
        <v>66.66666666666667</v>
      </c>
      <c r="N24" s="31" t="str">
        <f t="shared" si="1"/>
        <v>Треће</v>
      </c>
    </row>
    <row r="25" spans="1:14" ht="12.75">
      <c r="A25" s="43">
        <v>53</v>
      </c>
      <c r="B25" s="44">
        <v>640</v>
      </c>
      <c r="C25" s="44" t="s">
        <v>216</v>
      </c>
      <c r="D25" s="44"/>
      <c r="E25" s="53" t="s">
        <v>27</v>
      </c>
      <c r="F25" s="54"/>
      <c r="G25" s="85">
        <v>20</v>
      </c>
      <c r="H25" s="86">
        <v>15</v>
      </c>
      <c r="I25" s="86">
        <v>11</v>
      </c>
      <c r="J25" s="101">
        <v>6</v>
      </c>
      <c r="K25" s="86">
        <v>4</v>
      </c>
      <c r="L25" s="86">
        <f>SUM(G25:K25)</f>
        <v>56</v>
      </c>
      <c r="M25" s="86">
        <f t="shared" si="0"/>
        <v>64.36781609195403</v>
      </c>
      <c r="N25" s="45" t="str">
        <f t="shared" si="1"/>
        <v>Похвала</v>
      </c>
    </row>
    <row r="26" spans="1:14" ht="12.75">
      <c r="A26" s="29">
        <v>63</v>
      </c>
      <c r="B26" s="30">
        <v>651</v>
      </c>
      <c r="C26" s="30" t="s">
        <v>236</v>
      </c>
      <c r="D26" s="30" t="s">
        <v>60</v>
      </c>
      <c r="E26" s="51" t="s">
        <v>16</v>
      </c>
      <c r="F26" s="50"/>
      <c r="G26" s="83">
        <v>0</v>
      </c>
      <c r="H26" s="84">
        <v>15</v>
      </c>
      <c r="I26" s="84">
        <v>20</v>
      </c>
      <c r="J26" s="84">
        <v>0</v>
      </c>
      <c r="K26" s="100">
        <v>20</v>
      </c>
      <c r="L26" s="84">
        <f t="shared" si="2"/>
        <v>55</v>
      </c>
      <c r="M26" s="84">
        <f t="shared" si="0"/>
        <v>63.2183908045977</v>
      </c>
      <c r="N26" s="31" t="str">
        <f t="shared" si="1"/>
        <v>Похвала</v>
      </c>
    </row>
    <row r="27" spans="1:14" ht="12.75">
      <c r="A27" s="29">
        <v>32</v>
      </c>
      <c r="B27" s="30">
        <v>658</v>
      </c>
      <c r="C27" s="30" t="s">
        <v>145</v>
      </c>
      <c r="D27" s="30" t="s">
        <v>36</v>
      </c>
      <c r="E27" s="51" t="s">
        <v>48</v>
      </c>
      <c r="F27" s="50" t="s">
        <v>139</v>
      </c>
      <c r="G27" s="83">
        <v>1</v>
      </c>
      <c r="H27" s="84">
        <v>15</v>
      </c>
      <c r="I27" s="84">
        <v>20</v>
      </c>
      <c r="J27" s="84">
        <v>10</v>
      </c>
      <c r="K27" s="84">
        <v>8</v>
      </c>
      <c r="L27" s="84">
        <f t="shared" si="2"/>
        <v>54</v>
      </c>
      <c r="M27" s="84">
        <f t="shared" si="0"/>
        <v>62.06896551724138</v>
      </c>
      <c r="N27" s="31" t="str">
        <f t="shared" si="1"/>
        <v>Похвала</v>
      </c>
    </row>
    <row r="28" spans="1:14" ht="12.75">
      <c r="A28" s="29">
        <v>64</v>
      </c>
      <c r="B28" s="30">
        <v>653</v>
      </c>
      <c r="C28" s="35" t="s">
        <v>237</v>
      </c>
      <c r="D28" s="30" t="s">
        <v>254</v>
      </c>
      <c r="E28" s="51" t="s">
        <v>16</v>
      </c>
      <c r="F28" s="50"/>
      <c r="G28" s="83">
        <v>0</v>
      </c>
      <c r="H28" s="84">
        <v>2</v>
      </c>
      <c r="I28" s="84">
        <v>20</v>
      </c>
      <c r="J28" s="84">
        <v>14</v>
      </c>
      <c r="K28" s="84">
        <v>16</v>
      </c>
      <c r="L28" s="84">
        <f t="shared" si="2"/>
        <v>52</v>
      </c>
      <c r="M28" s="84">
        <f t="shared" si="0"/>
        <v>59.770114942528735</v>
      </c>
      <c r="N28" s="31" t="str">
        <f t="shared" si="1"/>
        <v>Похвала</v>
      </c>
    </row>
    <row r="29" spans="1:14" ht="12.75">
      <c r="A29" s="29">
        <v>57</v>
      </c>
      <c r="B29" s="30">
        <v>602</v>
      </c>
      <c r="C29" s="30" t="s">
        <v>230</v>
      </c>
      <c r="D29" s="30" t="s">
        <v>253</v>
      </c>
      <c r="E29" s="51" t="s">
        <v>16</v>
      </c>
      <c r="F29" s="50"/>
      <c r="G29" s="83">
        <v>0</v>
      </c>
      <c r="H29" s="84">
        <v>10</v>
      </c>
      <c r="I29" s="84">
        <v>13</v>
      </c>
      <c r="J29" s="84">
        <v>8</v>
      </c>
      <c r="K29" s="84">
        <v>20</v>
      </c>
      <c r="L29" s="84">
        <f t="shared" si="2"/>
        <v>51</v>
      </c>
      <c r="M29" s="84">
        <f t="shared" si="0"/>
        <v>58.62068965517241</v>
      </c>
      <c r="N29" s="31" t="str">
        <f t="shared" si="1"/>
        <v>Похвала</v>
      </c>
    </row>
    <row r="30" spans="1:14" ht="12.75">
      <c r="A30" s="43">
        <v>60</v>
      </c>
      <c r="B30" s="44">
        <v>616</v>
      </c>
      <c r="C30" s="44" t="s">
        <v>233</v>
      </c>
      <c r="D30" s="44" t="s">
        <v>255</v>
      </c>
      <c r="E30" s="53" t="s">
        <v>16</v>
      </c>
      <c r="F30" s="54"/>
      <c r="G30" s="85">
        <v>0</v>
      </c>
      <c r="H30" s="86">
        <v>17</v>
      </c>
      <c r="I30" s="86">
        <v>20</v>
      </c>
      <c r="J30" s="101">
        <v>8</v>
      </c>
      <c r="K30" s="86">
        <v>6</v>
      </c>
      <c r="L30" s="86">
        <f t="shared" si="2"/>
        <v>51</v>
      </c>
      <c r="M30" s="86">
        <f t="shared" si="0"/>
        <v>58.62068965517241</v>
      </c>
      <c r="N30" s="45" t="str">
        <f t="shared" si="1"/>
        <v>Похвала</v>
      </c>
    </row>
    <row r="31" spans="1:14" ht="12.75">
      <c r="A31" s="29">
        <v>51</v>
      </c>
      <c r="B31" s="30">
        <v>636</v>
      </c>
      <c r="C31" s="30" t="s">
        <v>214</v>
      </c>
      <c r="D31" s="30"/>
      <c r="E31" s="51" t="s">
        <v>27</v>
      </c>
      <c r="F31" s="50"/>
      <c r="G31" s="83">
        <v>0</v>
      </c>
      <c r="H31" s="84">
        <v>8</v>
      </c>
      <c r="I31" s="84">
        <v>20</v>
      </c>
      <c r="J31" s="84">
        <v>10</v>
      </c>
      <c r="K31" s="84">
        <v>10</v>
      </c>
      <c r="L31" s="84">
        <v>48</v>
      </c>
      <c r="M31" s="84">
        <f t="shared" si="0"/>
        <v>55.172413793103445</v>
      </c>
      <c r="N31" s="31" t="str">
        <f t="shared" si="1"/>
        <v>Похвала</v>
      </c>
    </row>
    <row r="32" spans="1:14" ht="12.75">
      <c r="A32" s="29">
        <v>58</v>
      </c>
      <c r="B32" s="30">
        <v>611</v>
      </c>
      <c r="C32" s="30" t="s">
        <v>231</v>
      </c>
      <c r="D32" s="30" t="s">
        <v>253</v>
      </c>
      <c r="E32" s="51" t="s">
        <v>16</v>
      </c>
      <c r="F32" s="50"/>
      <c r="G32" s="83">
        <v>15</v>
      </c>
      <c r="H32" s="100">
        <v>8</v>
      </c>
      <c r="I32" s="84">
        <v>4</v>
      </c>
      <c r="J32" s="84">
        <v>6</v>
      </c>
      <c r="K32" s="100">
        <v>14</v>
      </c>
      <c r="L32" s="84">
        <f t="shared" si="2"/>
        <v>47</v>
      </c>
      <c r="M32" s="84">
        <f t="shared" si="0"/>
        <v>54.02298850574713</v>
      </c>
      <c r="N32" s="31" t="str">
        <f t="shared" si="1"/>
        <v>Похвала</v>
      </c>
    </row>
    <row r="33" spans="1:14" ht="12.75">
      <c r="A33" s="29">
        <v>56</v>
      </c>
      <c r="B33" s="30">
        <v>657</v>
      </c>
      <c r="C33" s="30" t="s">
        <v>219</v>
      </c>
      <c r="D33" s="30"/>
      <c r="E33" s="51" t="s">
        <v>27</v>
      </c>
      <c r="F33" s="50"/>
      <c r="G33" s="83">
        <v>0</v>
      </c>
      <c r="H33" s="84">
        <v>15</v>
      </c>
      <c r="I33" s="100">
        <v>9</v>
      </c>
      <c r="J33" s="84">
        <v>0</v>
      </c>
      <c r="K33" s="84">
        <v>20</v>
      </c>
      <c r="L33" s="84">
        <f t="shared" si="2"/>
        <v>44</v>
      </c>
      <c r="M33" s="84">
        <f t="shared" si="0"/>
        <v>50.57471264367816</v>
      </c>
      <c r="N33" s="31" t="str">
        <f t="shared" si="1"/>
        <v>Похвала</v>
      </c>
    </row>
    <row r="34" spans="1:14" ht="12.75">
      <c r="A34" s="29">
        <v>61</v>
      </c>
      <c r="B34" s="30">
        <v>638</v>
      </c>
      <c r="C34" s="30" t="s">
        <v>234</v>
      </c>
      <c r="D34" s="30" t="s">
        <v>254</v>
      </c>
      <c r="E34" s="51" t="s">
        <v>16</v>
      </c>
      <c r="F34" s="50"/>
      <c r="G34" s="83">
        <v>3</v>
      </c>
      <c r="H34" s="84">
        <v>0</v>
      </c>
      <c r="I34" s="84">
        <v>20</v>
      </c>
      <c r="J34" s="84">
        <v>0</v>
      </c>
      <c r="K34" s="84">
        <v>20</v>
      </c>
      <c r="L34" s="84">
        <f t="shared" si="2"/>
        <v>43</v>
      </c>
      <c r="M34" s="84">
        <f t="shared" si="0"/>
        <v>49.42528735632184</v>
      </c>
      <c r="N34" s="31" t="str">
        <f t="shared" si="1"/>
        <v>Похвала</v>
      </c>
    </row>
    <row r="35" spans="1:14" ht="12.75">
      <c r="A35" s="43">
        <v>52</v>
      </c>
      <c r="B35" s="44">
        <v>622</v>
      </c>
      <c r="C35" s="44" t="s">
        <v>215</v>
      </c>
      <c r="D35" s="44"/>
      <c r="E35" s="53" t="s">
        <v>27</v>
      </c>
      <c r="F35" s="54"/>
      <c r="G35" s="85">
        <v>0</v>
      </c>
      <c r="H35" s="86">
        <v>0</v>
      </c>
      <c r="I35" s="86">
        <v>20</v>
      </c>
      <c r="J35" s="86">
        <v>14</v>
      </c>
      <c r="K35" s="86">
        <v>6</v>
      </c>
      <c r="L35" s="86">
        <f t="shared" si="2"/>
        <v>40</v>
      </c>
      <c r="M35" s="86">
        <f t="shared" si="0"/>
        <v>45.97701149425287</v>
      </c>
      <c r="N35" s="45" t="str">
        <f t="shared" si="1"/>
        <v>Похвала</v>
      </c>
    </row>
    <row r="36" spans="1:14" ht="12.75">
      <c r="A36" s="29">
        <v>12</v>
      </c>
      <c r="B36" s="30">
        <v>618</v>
      </c>
      <c r="C36" s="30" t="s">
        <v>105</v>
      </c>
      <c r="D36" s="30" t="s">
        <v>5</v>
      </c>
      <c r="E36" s="51" t="s">
        <v>6</v>
      </c>
      <c r="F36" s="50"/>
      <c r="G36" s="83">
        <v>0</v>
      </c>
      <c r="H36" s="84">
        <v>10</v>
      </c>
      <c r="I36" s="84">
        <v>13</v>
      </c>
      <c r="J36" s="84">
        <v>10</v>
      </c>
      <c r="K36" s="84">
        <v>6</v>
      </c>
      <c r="L36" s="84">
        <f t="shared" si="2"/>
        <v>39</v>
      </c>
      <c r="M36" s="84">
        <f t="shared" si="0"/>
        <v>44.827586206896555</v>
      </c>
      <c r="N36" s="31" t="str">
        <f t="shared" si="1"/>
        <v>Похвала</v>
      </c>
    </row>
    <row r="37" spans="1:14" ht="12.75">
      <c r="A37" s="29">
        <v>54</v>
      </c>
      <c r="B37" s="30">
        <v>626</v>
      </c>
      <c r="C37" s="30" t="s">
        <v>217</v>
      </c>
      <c r="D37" s="30"/>
      <c r="E37" s="51" t="s">
        <v>27</v>
      </c>
      <c r="F37" s="50"/>
      <c r="G37" s="83">
        <v>20</v>
      </c>
      <c r="H37" s="100">
        <v>9</v>
      </c>
      <c r="I37" s="84">
        <v>0</v>
      </c>
      <c r="J37" s="84">
        <v>2</v>
      </c>
      <c r="K37" s="100">
        <v>7</v>
      </c>
      <c r="L37" s="84">
        <f>SUM(G37:K37)</f>
        <v>38</v>
      </c>
      <c r="M37" s="84">
        <f t="shared" si="0"/>
        <v>43.67816091954023</v>
      </c>
      <c r="N37" s="31" t="str">
        <f t="shared" si="1"/>
        <v>Похвала</v>
      </c>
    </row>
    <row r="38" spans="1:14" ht="12.75">
      <c r="A38" s="29">
        <v>13</v>
      </c>
      <c r="B38" s="30">
        <v>641</v>
      </c>
      <c r="C38" s="30" t="s">
        <v>106</v>
      </c>
      <c r="D38" s="30" t="s">
        <v>5</v>
      </c>
      <c r="E38" s="51" t="s">
        <v>6</v>
      </c>
      <c r="F38" s="50"/>
      <c r="G38" s="83">
        <v>0</v>
      </c>
      <c r="H38" s="84">
        <v>5</v>
      </c>
      <c r="I38" s="84">
        <v>13</v>
      </c>
      <c r="J38" s="84">
        <v>10</v>
      </c>
      <c r="K38" s="84">
        <v>10</v>
      </c>
      <c r="L38" s="84">
        <f t="shared" si="2"/>
        <v>38</v>
      </c>
      <c r="M38" s="84">
        <f t="shared" si="0"/>
        <v>43.67816091954023</v>
      </c>
      <c r="N38" s="31" t="str">
        <f t="shared" si="1"/>
        <v>Похвала</v>
      </c>
    </row>
    <row r="39" spans="1:14" ht="12.75">
      <c r="A39" s="29">
        <v>22</v>
      </c>
      <c r="B39" s="30">
        <v>625</v>
      </c>
      <c r="C39" s="30" t="s">
        <v>127</v>
      </c>
      <c r="D39" s="30" t="s">
        <v>128</v>
      </c>
      <c r="E39" s="51" t="s">
        <v>15</v>
      </c>
      <c r="F39" s="50"/>
      <c r="G39" s="83">
        <v>0</v>
      </c>
      <c r="H39" s="84">
        <v>0</v>
      </c>
      <c r="I39" s="84">
        <v>7</v>
      </c>
      <c r="J39" s="100">
        <v>14</v>
      </c>
      <c r="K39" s="100">
        <v>16</v>
      </c>
      <c r="L39" s="84">
        <f t="shared" si="2"/>
        <v>37</v>
      </c>
      <c r="M39" s="84">
        <f t="shared" si="0"/>
        <v>42.52873563218391</v>
      </c>
      <c r="N39" s="31" t="str">
        <f t="shared" si="1"/>
        <v>Похвала</v>
      </c>
    </row>
    <row r="40" spans="1:14" ht="12.75">
      <c r="A40" s="43">
        <v>20</v>
      </c>
      <c r="B40" s="44">
        <v>621</v>
      </c>
      <c r="C40" s="44" t="s">
        <v>117</v>
      </c>
      <c r="D40" s="44" t="s">
        <v>18</v>
      </c>
      <c r="E40" s="53" t="s">
        <v>19</v>
      </c>
      <c r="F40" s="54"/>
      <c r="G40" s="85">
        <v>0</v>
      </c>
      <c r="H40" s="86">
        <v>8</v>
      </c>
      <c r="I40" s="86">
        <v>20</v>
      </c>
      <c r="J40" s="86">
        <v>0</v>
      </c>
      <c r="K40" s="86">
        <v>8</v>
      </c>
      <c r="L40" s="86">
        <f t="shared" si="2"/>
        <v>36</v>
      </c>
      <c r="M40" s="86">
        <f t="shared" si="0"/>
        <v>41.37931034482759</v>
      </c>
      <c r="N40" s="45" t="str">
        <f t="shared" si="1"/>
        <v>Похвала</v>
      </c>
    </row>
    <row r="41" spans="1:14" ht="12.75">
      <c r="A41" s="29">
        <v>1</v>
      </c>
      <c r="B41" s="30">
        <v>606</v>
      </c>
      <c r="C41" s="30" t="s">
        <v>65</v>
      </c>
      <c r="D41" s="30" t="s">
        <v>9</v>
      </c>
      <c r="E41" s="49" t="s">
        <v>10</v>
      </c>
      <c r="F41" s="50" t="s">
        <v>12</v>
      </c>
      <c r="G41" s="83">
        <v>0</v>
      </c>
      <c r="H41" s="84">
        <v>15</v>
      </c>
      <c r="I41" s="84">
        <v>20</v>
      </c>
      <c r="J41" s="84">
        <v>0</v>
      </c>
      <c r="K41" s="84">
        <v>0</v>
      </c>
      <c r="L41" s="84">
        <f>SUM(G41:K41)</f>
        <v>35</v>
      </c>
      <c r="M41" s="84">
        <f>IF(L41=0,0,+L41*100/$M$3)</f>
        <v>40.229885057471265</v>
      </c>
      <c r="N41" s="31" t="str">
        <f>IF(L41=0,,IF(M41&gt;=65,IF(M41&gt;=78,IF(M41&gt;=90,"Прво","Друго"),"Треће"),"Похвала"))</f>
        <v>Похвала</v>
      </c>
    </row>
    <row r="42" spans="1:14" ht="12.75">
      <c r="A42" s="29">
        <v>31</v>
      </c>
      <c r="B42" s="30">
        <v>649</v>
      </c>
      <c r="C42" s="30" t="s">
        <v>144</v>
      </c>
      <c r="D42" s="30" t="s">
        <v>36</v>
      </c>
      <c r="E42" s="51" t="s">
        <v>48</v>
      </c>
      <c r="F42" s="50" t="s">
        <v>139</v>
      </c>
      <c r="G42" s="83">
        <v>0</v>
      </c>
      <c r="H42" s="84">
        <v>5</v>
      </c>
      <c r="I42" s="84">
        <v>13</v>
      </c>
      <c r="J42" s="84">
        <v>6</v>
      </c>
      <c r="K42" s="84">
        <v>10</v>
      </c>
      <c r="L42" s="84">
        <f>SUM(G42:K42)</f>
        <v>34</v>
      </c>
      <c r="M42" s="84">
        <f t="shared" si="0"/>
        <v>39.08045977011494</v>
      </c>
      <c r="N42" s="31" t="str">
        <f t="shared" si="1"/>
        <v>Похвала</v>
      </c>
    </row>
    <row r="43" spans="1:14" ht="12.75">
      <c r="A43" s="29">
        <v>5</v>
      </c>
      <c r="B43" s="30">
        <v>639</v>
      </c>
      <c r="C43" s="30" t="s">
        <v>80</v>
      </c>
      <c r="D43" s="30" t="s">
        <v>25</v>
      </c>
      <c r="E43" s="51" t="s">
        <v>21</v>
      </c>
      <c r="F43" s="50" t="s">
        <v>83</v>
      </c>
      <c r="G43" s="83">
        <v>0</v>
      </c>
      <c r="H43" s="100">
        <v>2</v>
      </c>
      <c r="I43" s="84">
        <v>13</v>
      </c>
      <c r="J43" s="100">
        <v>8</v>
      </c>
      <c r="K43" s="84">
        <v>10</v>
      </c>
      <c r="L43" s="84">
        <f t="shared" si="2"/>
        <v>33</v>
      </c>
      <c r="M43" s="84">
        <f t="shared" si="0"/>
        <v>37.93103448275862</v>
      </c>
      <c r="N43" s="31" t="str">
        <f t="shared" si="1"/>
        <v>Похвала</v>
      </c>
    </row>
    <row r="44" spans="1:14" ht="12.75">
      <c r="A44" s="29">
        <v>11</v>
      </c>
      <c r="B44" s="30">
        <v>631</v>
      </c>
      <c r="C44" s="30" t="s">
        <v>101</v>
      </c>
      <c r="D44" s="30" t="s">
        <v>7</v>
      </c>
      <c r="E44" s="51" t="s">
        <v>54</v>
      </c>
      <c r="F44" s="50"/>
      <c r="G44" s="83">
        <v>0</v>
      </c>
      <c r="H44" s="84">
        <v>4</v>
      </c>
      <c r="I44" s="84">
        <v>8</v>
      </c>
      <c r="J44" s="84">
        <v>10</v>
      </c>
      <c r="K44" s="84">
        <v>10</v>
      </c>
      <c r="L44" s="84">
        <f t="shared" si="2"/>
        <v>32</v>
      </c>
      <c r="M44" s="84">
        <f t="shared" si="0"/>
        <v>36.7816091954023</v>
      </c>
      <c r="N44" s="31" t="str">
        <f t="shared" si="1"/>
        <v>Похвала</v>
      </c>
    </row>
    <row r="45" spans="1:14" ht="12.75">
      <c r="A45" s="43">
        <v>21</v>
      </c>
      <c r="B45" s="44">
        <v>642</v>
      </c>
      <c r="C45" s="44" t="s">
        <v>124</v>
      </c>
      <c r="D45" s="44" t="s">
        <v>125</v>
      </c>
      <c r="E45" s="53" t="s">
        <v>126</v>
      </c>
      <c r="F45" s="54"/>
      <c r="G45" s="85">
        <v>0</v>
      </c>
      <c r="H45" s="86">
        <v>2</v>
      </c>
      <c r="I45" s="86">
        <v>20</v>
      </c>
      <c r="J45" s="86">
        <v>6</v>
      </c>
      <c r="K45" s="86">
        <v>2</v>
      </c>
      <c r="L45" s="86">
        <f t="shared" si="2"/>
        <v>30</v>
      </c>
      <c r="M45" s="86">
        <f t="shared" si="0"/>
        <v>34.48275862068966</v>
      </c>
      <c r="N45" s="45" t="str">
        <f t="shared" si="1"/>
        <v>Похвала</v>
      </c>
    </row>
    <row r="46" spans="1:14" ht="12.75">
      <c r="A46" s="29">
        <v>4</v>
      </c>
      <c r="B46" s="30">
        <v>619</v>
      </c>
      <c r="C46" s="30" t="s">
        <v>79</v>
      </c>
      <c r="D46" s="30" t="s">
        <v>22</v>
      </c>
      <c r="E46" s="51" t="s">
        <v>21</v>
      </c>
      <c r="F46" s="50" t="s">
        <v>82</v>
      </c>
      <c r="G46" s="83">
        <v>0</v>
      </c>
      <c r="H46" s="84">
        <v>15</v>
      </c>
      <c r="I46" s="84">
        <v>13</v>
      </c>
      <c r="J46" s="84">
        <v>0</v>
      </c>
      <c r="K46" s="84">
        <v>0</v>
      </c>
      <c r="L46" s="84">
        <f t="shared" si="2"/>
        <v>28</v>
      </c>
      <c r="M46" s="84">
        <f t="shared" si="0"/>
        <v>32.18390804597701</v>
      </c>
      <c r="N46" s="31" t="str">
        <f t="shared" si="1"/>
        <v>Похвала</v>
      </c>
    </row>
    <row r="47" spans="1:14" ht="12.75">
      <c r="A47" s="29">
        <v>62</v>
      </c>
      <c r="B47" s="30">
        <v>627</v>
      </c>
      <c r="C47" s="30" t="s">
        <v>235</v>
      </c>
      <c r="D47" s="30" t="s">
        <v>253</v>
      </c>
      <c r="E47" s="51" t="s">
        <v>16</v>
      </c>
      <c r="F47" s="50"/>
      <c r="G47" s="83">
        <v>0</v>
      </c>
      <c r="H47" s="84">
        <v>1</v>
      </c>
      <c r="I47" s="84">
        <v>0</v>
      </c>
      <c r="J47" s="84">
        <v>6</v>
      </c>
      <c r="K47" s="84">
        <v>20</v>
      </c>
      <c r="L47" s="84">
        <f t="shared" si="2"/>
        <v>27</v>
      </c>
      <c r="M47" s="84">
        <f t="shared" si="0"/>
        <v>31.03448275862069</v>
      </c>
      <c r="N47" s="31" t="str">
        <f t="shared" si="1"/>
        <v>Похвала</v>
      </c>
    </row>
    <row r="48" spans="1:14" ht="12.75">
      <c r="A48" s="29">
        <v>16</v>
      </c>
      <c r="B48" s="30">
        <v>656</v>
      </c>
      <c r="C48" s="30" t="s">
        <v>109</v>
      </c>
      <c r="D48" s="30" t="s">
        <v>7</v>
      </c>
      <c r="E48" s="51" t="s">
        <v>8</v>
      </c>
      <c r="F48" s="50"/>
      <c r="G48" s="83">
        <v>20</v>
      </c>
      <c r="H48" s="84">
        <v>4</v>
      </c>
      <c r="I48" s="84">
        <v>2</v>
      </c>
      <c r="J48" s="84">
        <v>0</v>
      </c>
      <c r="K48" s="84">
        <v>0</v>
      </c>
      <c r="L48" s="84">
        <f aca="true" t="shared" si="3" ref="L48:L53">SUM(G48:K48)</f>
        <v>26</v>
      </c>
      <c r="M48" s="84">
        <f t="shared" si="0"/>
        <v>29.885057471264368</v>
      </c>
      <c r="N48" s="31" t="str">
        <f t="shared" si="1"/>
        <v>Похвала</v>
      </c>
    </row>
    <row r="49" spans="1:14" ht="12.75">
      <c r="A49" s="29">
        <v>33</v>
      </c>
      <c r="B49" s="30">
        <v>603</v>
      </c>
      <c r="C49" s="30" t="s">
        <v>146</v>
      </c>
      <c r="D49" s="30" t="s">
        <v>32</v>
      </c>
      <c r="E49" s="51" t="s">
        <v>48</v>
      </c>
      <c r="F49" s="50" t="s">
        <v>41</v>
      </c>
      <c r="G49" s="83">
        <v>0</v>
      </c>
      <c r="H49" s="84">
        <v>17</v>
      </c>
      <c r="I49" s="84">
        <v>4</v>
      </c>
      <c r="J49" s="84">
        <v>0</v>
      </c>
      <c r="K49" s="84">
        <v>4</v>
      </c>
      <c r="L49" s="84">
        <f t="shared" si="3"/>
        <v>25</v>
      </c>
      <c r="M49" s="84">
        <f t="shared" si="0"/>
        <v>28.735632183908045</v>
      </c>
      <c r="N49" s="31" t="str">
        <f t="shared" si="1"/>
        <v>Похвала</v>
      </c>
    </row>
    <row r="50" spans="1:14" ht="12.75">
      <c r="A50" s="29">
        <v>37</v>
      </c>
      <c r="B50" s="30">
        <v>645</v>
      </c>
      <c r="C50" s="34" t="s">
        <v>152</v>
      </c>
      <c r="D50" s="34" t="s">
        <v>33</v>
      </c>
      <c r="E50" s="51" t="s">
        <v>48</v>
      </c>
      <c r="F50" s="57" t="s">
        <v>43</v>
      </c>
      <c r="G50" s="83">
        <v>3</v>
      </c>
      <c r="H50" s="100">
        <v>3</v>
      </c>
      <c r="I50" s="84">
        <v>13</v>
      </c>
      <c r="J50" s="84">
        <v>4</v>
      </c>
      <c r="K50" s="84">
        <v>2</v>
      </c>
      <c r="L50" s="84">
        <f t="shared" si="3"/>
        <v>25</v>
      </c>
      <c r="M50" s="84">
        <f t="shared" si="0"/>
        <v>28.735632183908045</v>
      </c>
      <c r="N50" s="31" t="str">
        <f t="shared" si="1"/>
        <v>Похвала</v>
      </c>
    </row>
    <row r="51" spans="1:14" ht="12.75">
      <c r="A51" s="29">
        <v>30</v>
      </c>
      <c r="B51" s="30">
        <v>623</v>
      </c>
      <c r="C51" s="30" t="s">
        <v>143</v>
      </c>
      <c r="D51" s="30" t="s">
        <v>31</v>
      </c>
      <c r="E51" s="51" t="s">
        <v>48</v>
      </c>
      <c r="F51" s="50" t="s">
        <v>45</v>
      </c>
      <c r="G51" s="83">
        <v>0</v>
      </c>
      <c r="H51" s="84">
        <v>5</v>
      </c>
      <c r="I51" s="84">
        <v>13</v>
      </c>
      <c r="J51" s="84">
        <v>4</v>
      </c>
      <c r="K51" s="84">
        <v>0</v>
      </c>
      <c r="L51" s="84">
        <f t="shared" si="3"/>
        <v>22</v>
      </c>
      <c r="M51" s="84">
        <f t="shared" si="0"/>
        <v>25.28735632183908</v>
      </c>
      <c r="N51" s="31" t="str">
        <f t="shared" si="1"/>
        <v>Похвала</v>
      </c>
    </row>
    <row r="52" spans="1:14" ht="12.75">
      <c r="A52" s="29">
        <v>2</v>
      </c>
      <c r="B52" s="30">
        <v>612</v>
      </c>
      <c r="C52" s="30" t="s">
        <v>66</v>
      </c>
      <c r="D52" s="30" t="s">
        <v>9</v>
      </c>
      <c r="E52" s="49" t="s">
        <v>10</v>
      </c>
      <c r="F52" s="50" t="s">
        <v>14</v>
      </c>
      <c r="G52" s="83">
        <v>0</v>
      </c>
      <c r="H52" s="84">
        <v>15</v>
      </c>
      <c r="I52" s="84">
        <v>0</v>
      </c>
      <c r="J52" s="84">
        <v>0</v>
      </c>
      <c r="K52" s="84">
        <v>4</v>
      </c>
      <c r="L52" s="84">
        <f t="shared" si="3"/>
        <v>19</v>
      </c>
      <c r="M52" s="84">
        <f t="shared" si="0"/>
        <v>21.839080459770116</v>
      </c>
      <c r="N52" s="31" t="str">
        <f t="shared" si="1"/>
        <v>Похвала</v>
      </c>
    </row>
    <row r="53" spans="1:14" ht="12.75">
      <c r="A53" s="29">
        <v>70</v>
      </c>
      <c r="B53" s="30">
        <v>617</v>
      </c>
      <c r="C53" s="30" t="s">
        <v>264</v>
      </c>
      <c r="D53" s="30"/>
      <c r="E53" s="51" t="s">
        <v>10</v>
      </c>
      <c r="F53" s="50"/>
      <c r="G53" s="83">
        <v>0</v>
      </c>
      <c r="H53" s="84">
        <v>6</v>
      </c>
      <c r="I53" s="84">
        <v>13</v>
      </c>
      <c r="J53" s="84">
        <v>0</v>
      </c>
      <c r="K53" s="84">
        <v>0</v>
      </c>
      <c r="L53" s="84">
        <f t="shared" si="3"/>
        <v>19</v>
      </c>
      <c r="M53" s="84">
        <f>IF(L53=0,0,+L53*100/$M$3)</f>
        <v>21.839080459770116</v>
      </c>
      <c r="N53" s="31" t="str">
        <f t="shared" si="1"/>
        <v>Похвала</v>
      </c>
    </row>
    <row r="54" spans="1:14" ht="12.75">
      <c r="A54" s="29">
        <v>29</v>
      </c>
      <c r="B54" s="30">
        <v>644</v>
      </c>
      <c r="C54" s="30" t="s">
        <v>142</v>
      </c>
      <c r="D54" s="30" t="s">
        <v>36</v>
      </c>
      <c r="E54" s="51" t="s">
        <v>48</v>
      </c>
      <c r="F54" s="50" t="s">
        <v>139</v>
      </c>
      <c r="G54" s="83">
        <v>0</v>
      </c>
      <c r="H54" s="84">
        <v>5</v>
      </c>
      <c r="I54" s="84">
        <v>4</v>
      </c>
      <c r="J54" s="84">
        <v>10</v>
      </c>
      <c r="K54" s="84">
        <v>0</v>
      </c>
      <c r="L54" s="84">
        <f t="shared" si="2"/>
        <v>19</v>
      </c>
      <c r="M54" s="84">
        <f t="shared" si="0"/>
        <v>21.839080459770116</v>
      </c>
      <c r="N54" s="31" t="str">
        <f t="shared" si="1"/>
        <v>Похвала</v>
      </c>
    </row>
    <row r="55" spans="1:14" ht="12.75">
      <c r="A55" s="29">
        <v>14</v>
      </c>
      <c r="B55" s="30">
        <v>628</v>
      </c>
      <c r="C55" s="30" t="s">
        <v>107</v>
      </c>
      <c r="D55" s="30" t="s">
        <v>5</v>
      </c>
      <c r="E55" s="51" t="s">
        <v>6</v>
      </c>
      <c r="F55" s="50"/>
      <c r="G55" s="83">
        <v>0</v>
      </c>
      <c r="H55" s="84">
        <v>0</v>
      </c>
      <c r="I55" s="84">
        <v>2</v>
      </c>
      <c r="J55" s="84">
        <v>8</v>
      </c>
      <c r="K55" s="84">
        <v>6</v>
      </c>
      <c r="L55" s="84">
        <f t="shared" si="2"/>
        <v>16</v>
      </c>
      <c r="M55" s="84">
        <f t="shared" si="0"/>
        <v>18.39080459770115</v>
      </c>
      <c r="N55" s="31" t="str">
        <f t="shared" si="1"/>
        <v>Похвала</v>
      </c>
    </row>
    <row r="56" spans="1:14" ht="12.75">
      <c r="A56" s="29">
        <v>15</v>
      </c>
      <c r="B56" s="30">
        <v>652</v>
      </c>
      <c r="C56" s="30" t="s">
        <v>108</v>
      </c>
      <c r="D56" s="30" t="s">
        <v>7</v>
      </c>
      <c r="E56" s="51" t="s">
        <v>8</v>
      </c>
      <c r="F56" s="50"/>
      <c r="G56" s="83">
        <v>0</v>
      </c>
      <c r="H56" s="84">
        <v>4</v>
      </c>
      <c r="I56" s="84">
        <v>2</v>
      </c>
      <c r="J56" s="84">
        <v>4</v>
      </c>
      <c r="K56" s="84">
        <v>4</v>
      </c>
      <c r="L56" s="84">
        <f>SUM(G56:K56)</f>
        <v>14</v>
      </c>
      <c r="M56" s="84">
        <f t="shared" si="0"/>
        <v>16.091954022988507</v>
      </c>
      <c r="N56" s="31" t="str">
        <f t="shared" si="1"/>
        <v>Похвала</v>
      </c>
    </row>
    <row r="57" spans="1:14" ht="12.75">
      <c r="A57" s="29">
        <v>42</v>
      </c>
      <c r="B57" s="30">
        <v>608</v>
      </c>
      <c r="C57" s="30" t="s">
        <v>157</v>
      </c>
      <c r="D57" s="30" t="s">
        <v>33</v>
      </c>
      <c r="E57" s="51" t="s">
        <v>48</v>
      </c>
      <c r="F57" s="50" t="s">
        <v>43</v>
      </c>
      <c r="G57" s="83">
        <v>0</v>
      </c>
      <c r="H57" s="84">
        <v>0</v>
      </c>
      <c r="I57" s="84">
        <v>4</v>
      </c>
      <c r="J57" s="84">
        <v>4</v>
      </c>
      <c r="K57" s="84">
        <v>5</v>
      </c>
      <c r="L57" s="84">
        <f t="shared" si="2"/>
        <v>13</v>
      </c>
      <c r="M57" s="84">
        <f t="shared" si="0"/>
        <v>14.942528735632184</v>
      </c>
      <c r="N57" s="31" t="str">
        <f t="shared" si="1"/>
        <v>Похвала</v>
      </c>
    </row>
    <row r="58" spans="1:14" ht="12.75">
      <c r="A58" s="29">
        <v>7</v>
      </c>
      <c r="B58" s="30">
        <v>650</v>
      </c>
      <c r="C58" s="30" t="s">
        <v>84</v>
      </c>
      <c r="D58" s="30" t="s">
        <v>23</v>
      </c>
      <c r="E58" s="51" t="s">
        <v>21</v>
      </c>
      <c r="F58" s="50" t="s">
        <v>88</v>
      </c>
      <c r="G58" s="83">
        <v>0</v>
      </c>
      <c r="H58" s="84">
        <v>3</v>
      </c>
      <c r="I58" s="84">
        <v>0</v>
      </c>
      <c r="J58" s="84">
        <v>10</v>
      </c>
      <c r="K58" s="84">
        <v>0</v>
      </c>
      <c r="L58" s="84">
        <f t="shared" si="2"/>
        <v>13</v>
      </c>
      <c r="M58" s="84">
        <f t="shared" si="0"/>
        <v>14.942528735632184</v>
      </c>
      <c r="N58" s="31" t="str">
        <f t="shared" si="1"/>
        <v>Похвала</v>
      </c>
    </row>
    <row r="59" spans="1:14" ht="12.75">
      <c r="A59" s="29">
        <v>43</v>
      </c>
      <c r="B59" s="30">
        <v>637</v>
      </c>
      <c r="C59" s="30" t="s">
        <v>158</v>
      </c>
      <c r="D59" s="30" t="s">
        <v>32</v>
      </c>
      <c r="E59" s="51" t="s">
        <v>48</v>
      </c>
      <c r="F59" s="50" t="s">
        <v>42</v>
      </c>
      <c r="G59" s="83">
        <v>0</v>
      </c>
      <c r="H59" s="84">
        <v>0</v>
      </c>
      <c r="I59" s="84">
        <v>4</v>
      </c>
      <c r="J59" s="84">
        <v>4</v>
      </c>
      <c r="K59" s="84">
        <v>2</v>
      </c>
      <c r="L59" s="84">
        <f t="shared" si="2"/>
        <v>10</v>
      </c>
      <c r="M59" s="84">
        <f t="shared" si="0"/>
        <v>11.494252873563218</v>
      </c>
      <c r="N59" s="31" t="str">
        <f t="shared" si="1"/>
        <v>Похвала</v>
      </c>
    </row>
    <row r="60" spans="1:14" ht="12.75">
      <c r="A60" s="29">
        <v>71</v>
      </c>
      <c r="B60" s="30">
        <v>610</v>
      </c>
      <c r="C60" s="30" t="s">
        <v>265</v>
      </c>
      <c r="D60" s="30" t="s">
        <v>266</v>
      </c>
      <c r="E60" s="51" t="s">
        <v>16</v>
      </c>
      <c r="F60" s="50"/>
      <c r="G60" s="83">
        <v>0</v>
      </c>
      <c r="H60" s="84">
        <v>2</v>
      </c>
      <c r="I60" s="84">
        <v>2</v>
      </c>
      <c r="J60" s="84">
        <v>0</v>
      </c>
      <c r="K60" s="84">
        <v>0</v>
      </c>
      <c r="L60" s="84">
        <f>SUM(G60:K60)</f>
        <v>4</v>
      </c>
      <c r="M60" s="32">
        <f>IF(L60=0,0,+L60*100/$M$3)</f>
        <v>4.597701149425287</v>
      </c>
      <c r="N60" s="32" t="str">
        <f t="shared" si="1"/>
        <v>Похвала</v>
      </c>
    </row>
    <row r="61" spans="1:14" ht="12.75">
      <c r="A61" s="29">
        <v>6</v>
      </c>
      <c r="B61" s="30">
        <v>629</v>
      </c>
      <c r="C61" s="30" t="s">
        <v>81</v>
      </c>
      <c r="D61" s="30" t="s">
        <v>22</v>
      </c>
      <c r="E61" s="51" t="s">
        <v>21</v>
      </c>
      <c r="F61" s="50" t="s">
        <v>82</v>
      </c>
      <c r="G61" s="83">
        <v>0</v>
      </c>
      <c r="H61" s="84">
        <v>0</v>
      </c>
      <c r="I61" s="84">
        <v>4</v>
      </c>
      <c r="J61" s="84">
        <v>0</v>
      </c>
      <c r="K61" s="84">
        <v>0</v>
      </c>
      <c r="L61" s="84">
        <f t="shared" si="2"/>
        <v>4</v>
      </c>
      <c r="M61" s="84">
        <f t="shared" si="0"/>
        <v>4.597701149425287</v>
      </c>
      <c r="N61" s="31" t="str">
        <f t="shared" si="1"/>
        <v>Похвала</v>
      </c>
    </row>
    <row r="62" spans="1:14" ht="12.75">
      <c r="A62" s="29">
        <v>19</v>
      </c>
      <c r="B62" s="30">
        <v>634</v>
      </c>
      <c r="C62" s="99" t="s">
        <v>267</v>
      </c>
      <c r="D62" s="30" t="s">
        <v>18</v>
      </c>
      <c r="E62" s="51" t="s">
        <v>19</v>
      </c>
      <c r="F62" s="50"/>
      <c r="G62" s="83">
        <v>0</v>
      </c>
      <c r="H62" s="84">
        <v>0</v>
      </c>
      <c r="I62" s="84">
        <v>4</v>
      </c>
      <c r="J62" s="84">
        <v>0</v>
      </c>
      <c r="K62" s="84">
        <v>0</v>
      </c>
      <c r="L62" s="84">
        <f t="shared" si="2"/>
        <v>4</v>
      </c>
      <c r="M62" s="84">
        <f t="shared" si="0"/>
        <v>4.597701149425287</v>
      </c>
      <c r="N62" s="31" t="str">
        <f t="shared" si="1"/>
        <v>Похвала</v>
      </c>
    </row>
    <row r="63" spans="1:14" ht="12.75">
      <c r="A63" s="29">
        <v>34</v>
      </c>
      <c r="B63" s="30">
        <v>613</v>
      </c>
      <c r="C63" s="30" t="s">
        <v>147</v>
      </c>
      <c r="D63" s="30" t="s">
        <v>34</v>
      </c>
      <c r="E63" s="51" t="s">
        <v>48</v>
      </c>
      <c r="F63" s="50" t="s">
        <v>148</v>
      </c>
      <c r="G63" s="83">
        <v>0</v>
      </c>
      <c r="H63" s="84">
        <v>0</v>
      </c>
      <c r="I63" s="84">
        <v>0</v>
      </c>
      <c r="J63" s="84">
        <v>0</v>
      </c>
      <c r="K63" s="84">
        <v>2</v>
      </c>
      <c r="L63" s="84">
        <f t="shared" si="2"/>
        <v>2</v>
      </c>
      <c r="M63" s="84">
        <f t="shared" si="0"/>
        <v>2.2988505747126435</v>
      </c>
      <c r="N63" s="31" t="str">
        <f t="shared" si="1"/>
        <v>Похвала</v>
      </c>
    </row>
    <row r="64" spans="1:14" ht="12.75">
      <c r="A64" s="29">
        <v>8</v>
      </c>
      <c r="B64" s="30"/>
      <c r="C64" s="30" t="s">
        <v>85</v>
      </c>
      <c r="D64" s="30" t="s">
        <v>86</v>
      </c>
      <c r="E64" s="51" t="s">
        <v>87</v>
      </c>
      <c r="F64" s="50" t="s">
        <v>89</v>
      </c>
      <c r="G64" s="83"/>
      <c r="H64" s="84"/>
      <c r="I64" s="84"/>
      <c r="J64" s="84"/>
      <c r="K64" s="84"/>
      <c r="L64" s="84">
        <f t="shared" si="2"/>
        <v>0</v>
      </c>
      <c r="M64" s="84">
        <f t="shared" si="0"/>
        <v>0</v>
      </c>
      <c r="N64" s="31">
        <f t="shared" si="1"/>
        <v>0</v>
      </c>
    </row>
    <row r="65" spans="1:14" ht="12.75">
      <c r="A65" s="29">
        <v>17</v>
      </c>
      <c r="B65" s="30"/>
      <c r="C65" s="30" t="s">
        <v>115</v>
      </c>
      <c r="D65" s="33" t="s">
        <v>18</v>
      </c>
      <c r="E65" s="51" t="s">
        <v>26</v>
      </c>
      <c r="F65" s="50"/>
      <c r="G65" s="83"/>
      <c r="H65" s="84"/>
      <c r="I65" s="84"/>
      <c r="J65" s="84"/>
      <c r="K65" s="84"/>
      <c r="L65" s="84">
        <f t="shared" si="2"/>
        <v>0</v>
      </c>
      <c r="M65" s="84">
        <f t="shared" si="0"/>
        <v>0</v>
      </c>
      <c r="N65" s="31">
        <f t="shared" si="1"/>
        <v>0</v>
      </c>
    </row>
    <row r="66" spans="1:14" ht="12.75">
      <c r="A66" s="29">
        <v>18</v>
      </c>
      <c r="B66" s="30"/>
      <c r="C66" s="30" t="s">
        <v>116</v>
      </c>
      <c r="D66" s="33" t="s">
        <v>18</v>
      </c>
      <c r="E66" s="51" t="s">
        <v>26</v>
      </c>
      <c r="F66" s="50"/>
      <c r="G66" s="83"/>
      <c r="H66" s="84"/>
      <c r="I66" s="84"/>
      <c r="J66" s="84"/>
      <c r="K66" s="84"/>
      <c r="L66" s="84">
        <f t="shared" si="2"/>
        <v>0</v>
      </c>
      <c r="M66" s="84">
        <f t="shared" si="0"/>
        <v>0</v>
      </c>
      <c r="N66" s="31">
        <f t="shared" si="1"/>
        <v>0</v>
      </c>
    </row>
    <row r="67" spans="1:14" ht="12.75">
      <c r="A67" s="29">
        <v>39</v>
      </c>
      <c r="B67" s="30"/>
      <c r="C67" s="30" t="s">
        <v>154</v>
      </c>
      <c r="D67" s="30" t="s">
        <v>150</v>
      </c>
      <c r="E67" s="49" t="s">
        <v>48</v>
      </c>
      <c r="F67" s="50" t="s">
        <v>38</v>
      </c>
      <c r="G67" s="83"/>
      <c r="H67" s="84"/>
      <c r="I67" s="84"/>
      <c r="J67" s="84"/>
      <c r="K67" s="84"/>
      <c r="L67" s="84">
        <f t="shared" si="2"/>
        <v>0</v>
      </c>
      <c r="M67" s="84">
        <f t="shared" si="0"/>
        <v>0</v>
      </c>
      <c r="N67" s="31">
        <f t="shared" si="1"/>
        <v>0</v>
      </c>
    </row>
    <row r="68" spans="1:14" ht="12.75">
      <c r="A68" s="29">
        <v>40</v>
      </c>
      <c r="B68" s="30"/>
      <c r="C68" s="30" t="s">
        <v>155</v>
      </c>
      <c r="D68" s="30" t="s">
        <v>150</v>
      </c>
      <c r="E68" s="51" t="s">
        <v>48</v>
      </c>
      <c r="F68" s="50" t="s">
        <v>38</v>
      </c>
      <c r="G68" s="83"/>
      <c r="H68" s="84"/>
      <c r="I68" s="84"/>
      <c r="J68" s="84"/>
      <c r="K68" s="84"/>
      <c r="L68" s="84">
        <f t="shared" si="2"/>
        <v>0</v>
      </c>
      <c r="M68" s="84">
        <f t="shared" si="0"/>
        <v>0</v>
      </c>
      <c r="N68" s="31">
        <f t="shared" si="1"/>
        <v>0</v>
      </c>
    </row>
    <row r="69" spans="1:14" ht="12.75">
      <c r="A69" s="29">
        <v>41</v>
      </c>
      <c r="B69" s="30"/>
      <c r="C69" s="30" t="s">
        <v>156</v>
      </c>
      <c r="D69" s="30" t="s">
        <v>32</v>
      </c>
      <c r="E69" s="51" t="s">
        <v>48</v>
      </c>
      <c r="F69" s="50" t="s">
        <v>41</v>
      </c>
      <c r="G69" s="83"/>
      <c r="H69" s="84"/>
      <c r="I69" s="84"/>
      <c r="J69" s="84"/>
      <c r="K69" s="84"/>
      <c r="L69" s="84">
        <f t="shared" si="2"/>
        <v>0</v>
      </c>
      <c r="M69" s="84">
        <f t="shared" si="0"/>
        <v>0</v>
      </c>
      <c r="N69" s="31">
        <f t="shared" si="1"/>
        <v>0</v>
      </c>
    </row>
    <row r="70" spans="1:14" ht="12.75">
      <c r="A70" s="29">
        <v>44</v>
      </c>
      <c r="B70" s="30"/>
      <c r="C70" s="30"/>
      <c r="D70" s="30"/>
      <c r="E70" s="51"/>
      <c r="F70" s="50"/>
      <c r="G70" s="83"/>
      <c r="H70" s="84"/>
      <c r="I70" s="84"/>
      <c r="J70" s="84"/>
      <c r="K70" s="84"/>
      <c r="L70" s="84">
        <f t="shared" si="2"/>
        <v>0</v>
      </c>
      <c r="M70" s="84">
        <f t="shared" si="0"/>
        <v>0</v>
      </c>
      <c r="N70" s="31">
        <f t="shared" si="1"/>
        <v>0</v>
      </c>
    </row>
    <row r="71" spans="1:14" ht="12.75">
      <c r="A71" s="29">
        <v>45</v>
      </c>
      <c r="B71" s="30"/>
      <c r="C71" s="30"/>
      <c r="D71" s="30"/>
      <c r="E71" s="51"/>
      <c r="F71" s="50"/>
      <c r="G71" s="83"/>
      <c r="H71" s="84"/>
      <c r="I71" s="84"/>
      <c r="J71" s="84"/>
      <c r="K71" s="84"/>
      <c r="L71" s="84">
        <f t="shared" si="2"/>
        <v>0</v>
      </c>
      <c r="M71" s="84">
        <f t="shared" si="0"/>
        <v>0</v>
      </c>
      <c r="N71" s="31">
        <f aca="true" t="shared" si="4" ref="N71:N77">IF(L71=0,,IF(M71&gt;=65,IF(M71&gt;=78,IF(M71&gt;=90,"Прво","Друго"),"Треће"),"Похвала"))</f>
        <v>0</v>
      </c>
    </row>
    <row r="72" spans="1:14" ht="12.75">
      <c r="A72" s="29">
        <v>46</v>
      </c>
      <c r="B72" s="30"/>
      <c r="C72" s="30"/>
      <c r="D72" s="30"/>
      <c r="E72" s="51"/>
      <c r="F72" s="50"/>
      <c r="G72" s="83"/>
      <c r="H72" s="84"/>
      <c r="I72" s="84"/>
      <c r="J72" s="84"/>
      <c r="K72" s="84"/>
      <c r="L72" s="84">
        <f t="shared" si="2"/>
        <v>0</v>
      </c>
      <c r="M72" s="84">
        <f t="shared" si="0"/>
        <v>0</v>
      </c>
      <c r="N72" s="31">
        <f t="shared" si="4"/>
        <v>0</v>
      </c>
    </row>
    <row r="73" spans="1:14" ht="12.75">
      <c r="A73" s="29">
        <v>65</v>
      </c>
      <c r="B73" s="30"/>
      <c r="C73" s="30" t="s">
        <v>238</v>
      </c>
      <c r="D73" s="30" t="s">
        <v>253</v>
      </c>
      <c r="E73" s="49" t="s">
        <v>16</v>
      </c>
      <c r="F73" s="50"/>
      <c r="G73" s="83"/>
      <c r="H73" s="84"/>
      <c r="I73" s="84"/>
      <c r="J73" s="84"/>
      <c r="K73" s="84"/>
      <c r="L73" s="84">
        <f t="shared" si="2"/>
        <v>0</v>
      </c>
      <c r="M73" s="84">
        <f t="shared" si="0"/>
        <v>0</v>
      </c>
      <c r="N73" s="31">
        <f t="shared" si="4"/>
        <v>0</v>
      </c>
    </row>
    <row r="74" spans="1:14" ht="12.75">
      <c r="A74" s="29">
        <v>66</v>
      </c>
      <c r="B74" s="30"/>
      <c r="C74" s="30" t="s">
        <v>239</v>
      </c>
      <c r="D74" s="30" t="s">
        <v>256</v>
      </c>
      <c r="E74" s="49" t="s">
        <v>16</v>
      </c>
      <c r="F74" s="50"/>
      <c r="G74" s="83"/>
      <c r="H74" s="84"/>
      <c r="I74" s="84"/>
      <c r="J74" s="84"/>
      <c r="K74" s="84"/>
      <c r="L74" s="84">
        <f t="shared" si="2"/>
        <v>0</v>
      </c>
      <c r="M74" s="84">
        <f t="shared" si="0"/>
        <v>0</v>
      </c>
      <c r="N74" s="31">
        <f t="shared" si="4"/>
        <v>0</v>
      </c>
    </row>
    <row r="75" spans="1:14" ht="12.75">
      <c r="A75" s="29">
        <v>67</v>
      </c>
      <c r="B75" s="30"/>
      <c r="C75" s="30" t="s">
        <v>240</v>
      </c>
      <c r="D75" s="33" t="s">
        <v>255</v>
      </c>
      <c r="E75" s="51" t="s">
        <v>16</v>
      </c>
      <c r="F75" s="52"/>
      <c r="G75" s="83"/>
      <c r="H75" s="84"/>
      <c r="I75" s="84"/>
      <c r="J75" s="84"/>
      <c r="K75" s="84"/>
      <c r="L75" s="84">
        <f t="shared" si="2"/>
        <v>0</v>
      </c>
      <c r="M75" s="84">
        <f t="shared" si="0"/>
        <v>0</v>
      </c>
      <c r="N75" s="31">
        <f t="shared" si="4"/>
        <v>0</v>
      </c>
    </row>
    <row r="76" spans="1:14" ht="12.75">
      <c r="A76" s="29">
        <v>68</v>
      </c>
      <c r="B76" s="30"/>
      <c r="C76" s="30" t="s">
        <v>241</v>
      </c>
      <c r="D76" s="30" t="s">
        <v>60</v>
      </c>
      <c r="E76" s="51" t="s">
        <v>16</v>
      </c>
      <c r="F76" s="50"/>
      <c r="G76" s="83"/>
      <c r="H76" s="84"/>
      <c r="I76" s="84"/>
      <c r="J76" s="84"/>
      <c r="K76" s="84"/>
      <c r="L76" s="84">
        <f>SUM(G76:K76)</f>
        <v>0</v>
      </c>
      <c r="M76" s="84">
        <f t="shared" si="0"/>
        <v>0</v>
      </c>
      <c r="N76" s="31">
        <f t="shared" si="4"/>
        <v>0</v>
      </c>
    </row>
    <row r="77" spans="1:14" ht="13.5" thickBot="1">
      <c r="A77" s="36">
        <v>70</v>
      </c>
      <c r="B77" s="37"/>
      <c r="C77" s="37"/>
      <c r="D77" s="37"/>
      <c r="E77" s="58"/>
      <c r="F77" s="59"/>
      <c r="G77" s="89"/>
      <c r="H77" s="90"/>
      <c r="I77" s="90"/>
      <c r="J77" s="90"/>
      <c r="K77" s="90"/>
      <c r="L77" s="90">
        <f>SUM(G77:K77)</f>
        <v>0</v>
      </c>
      <c r="M77" s="39">
        <f>IF(L77=0,0,+L77*100/$M$3)</f>
        <v>0</v>
      </c>
      <c r="N77" s="39">
        <f t="shared" si="4"/>
        <v>0</v>
      </c>
    </row>
    <row r="78" spans="1:14" ht="12.75">
      <c r="A78" s="6"/>
      <c r="B78" s="6"/>
      <c r="C78" s="6"/>
      <c r="D78" s="6"/>
      <c r="E78" s="60"/>
      <c r="F78" s="60"/>
      <c r="G78" s="7"/>
      <c r="H78" s="7"/>
      <c r="I78" s="7"/>
      <c r="J78" s="7"/>
      <c r="K78" s="7"/>
      <c r="L78" s="6"/>
      <c r="M78" s="6"/>
      <c r="N78" s="6"/>
    </row>
    <row r="79" spans="1:14" ht="12.75">
      <c r="A79" s="6"/>
      <c r="B79" s="6"/>
      <c r="C79" s="6"/>
      <c r="D79" s="6"/>
      <c r="E79" s="60"/>
      <c r="F79" s="60"/>
      <c r="G79" s="7"/>
      <c r="H79" s="7"/>
      <c r="I79" s="7"/>
      <c r="J79" s="7"/>
      <c r="K79" s="7"/>
      <c r="L79" s="6"/>
      <c r="M79" s="6"/>
      <c r="N79" s="6"/>
    </row>
    <row r="80" spans="1:14" ht="12.75">
      <c r="A80" s="6"/>
      <c r="B80" s="6"/>
      <c r="C80" s="6"/>
      <c r="D80" s="6"/>
      <c r="E80" s="60"/>
      <c r="F80" s="60"/>
      <c r="G80" s="7"/>
      <c r="H80" s="7"/>
      <c r="I80" s="7"/>
      <c r="J80" s="7"/>
      <c r="K80" s="7"/>
      <c r="L80" s="6"/>
      <c r="M80" s="6"/>
      <c r="N80" s="6"/>
    </row>
    <row r="81" spans="1:14" ht="12.75">
      <c r="A81" s="6"/>
      <c r="B81" s="6"/>
      <c r="C81" s="6"/>
      <c r="D81" s="6"/>
      <c r="E81" s="60"/>
      <c r="F81" s="60"/>
      <c r="G81" s="7"/>
      <c r="H81" s="7"/>
      <c r="I81" s="7"/>
      <c r="J81" s="7"/>
      <c r="K81" s="7"/>
      <c r="L81" s="6"/>
      <c r="M81" s="6"/>
      <c r="N81" s="6"/>
    </row>
    <row r="82" spans="1:14" ht="12.75">
      <c r="A82" s="6"/>
      <c r="B82" s="6"/>
      <c r="C82" s="6"/>
      <c r="D82" s="6"/>
      <c r="E82" s="60"/>
      <c r="F82" s="60"/>
      <c r="G82" s="7"/>
      <c r="H82" s="7"/>
      <c r="I82" s="7"/>
      <c r="J82" s="7"/>
      <c r="K82" s="7"/>
      <c r="L82" s="6"/>
      <c r="M82" s="6"/>
      <c r="N82" s="6"/>
    </row>
    <row r="83" spans="1:14" ht="12.75">
      <c r="A83" s="6"/>
      <c r="B83" s="6"/>
      <c r="C83" s="6"/>
      <c r="D83" s="6"/>
      <c r="E83" s="60"/>
      <c r="F83" s="60"/>
      <c r="G83" s="7"/>
      <c r="H83" s="7"/>
      <c r="I83" s="7"/>
      <c r="J83" s="7"/>
      <c r="K83" s="7"/>
      <c r="L83" s="6"/>
      <c r="M83" s="6"/>
      <c r="N83" s="6"/>
    </row>
    <row r="84" spans="1:14" ht="12.75">
      <c r="A84" s="6"/>
      <c r="B84" s="6"/>
      <c r="C84" s="6"/>
      <c r="D84" s="6"/>
      <c r="E84" s="60"/>
      <c r="F84" s="60"/>
      <c r="G84" s="7"/>
      <c r="H84" s="7"/>
      <c r="I84" s="7"/>
      <c r="J84" s="7"/>
      <c r="K84" s="7"/>
      <c r="L84" s="6"/>
      <c r="M84" s="6"/>
      <c r="N84" s="6"/>
    </row>
    <row r="85" spans="1:14" ht="12.75">
      <c r="A85" s="6"/>
      <c r="B85" s="6"/>
      <c r="C85" s="6"/>
      <c r="D85" s="6"/>
      <c r="E85" s="60"/>
      <c r="F85" s="60"/>
      <c r="G85" s="7"/>
      <c r="H85" s="7"/>
      <c r="I85" s="7"/>
      <c r="J85" s="7"/>
      <c r="K85" s="7"/>
      <c r="L85" s="6"/>
      <c r="M85" s="6"/>
      <c r="N85" s="6"/>
    </row>
    <row r="86" spans="1:14" ht="12.75">
      <c r="A86" s="6"/>
      <c r="B86" s="6"/>
      <c r="C86" s="6"/>
      <c r="D86" s="6"/>
      <c r="E86" s="60"/>
      <c r="F86" s="60"/>
      <c r="G86" s="7"/>
      <c r="H86" s="7"/>
      <c r="I86" s="7"/>
      <c r="J86" s="7"/>
      <c r="K86" s="7"/>
      <c r="L86" s="6"/>
      <c r="M86" s="6"/>
      <c r="N86" s="6"/>
    </row>
  </sheetData>
  <mergeCells count="1">
    <mergeCell ref="G3:K3"/>
  </mergeCells>
  <printOptions/>
  <pageMargins left="0.25" right="0.25" top="0.34" bottom="0.4" header="0.2" footer="0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showZeros="0" workbookViewId="0" topLeftCell="A1">
      <selection activeCell="D12" sqref="D12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0.8515625" style="0" customWidth="1"/>
    <col min="4" max="4" width="23.140625" style="0" customWidth="1"/>
    <col min="5" max="5" width="11.140625" style="46" customWidth="1"/>
    <col min="6" max="6" width="25.140625" style="46" customWidth="1"/>
    <col min="7" max="11" width="5.421875" style="0" customWidth="1"/>
    <col min="12" max="12" width="6.57421875" style="0" customWidth="1"/>
    <col min="13" max="13" width="8.421875" style="0" customWidth="1"/>
    <col min="14" max="14" width="7.421875" style="0" customWidth="1"/>
    <col min="15" max="15" width="10.140625" style="0" customWidth="1"/>
  </cols>
  <sheetData>
    <row r="1" spans="1:14" ht="12.75">
      <c r="A1" s="64"/>
      <c r="B1" s="3"/>
      <c r="C1" s="3"/>
      <c r="D1" s="3"/>
      <c r="E1" s="65"/>
      <c r="F1" s="66" t="s">
        <v>202</v>
      </c>
      <c r="G1" s="3"/>
      <c r="H1" s="3"/>
      <c r="I1" s="3"/>
      <c r="J1" s="3"/>
      <c r="K1" s="3"/>
      <c r="L1" s="3"/>
      <c r="M1" s="3"/>
      <c r="N1" s="3"/>
    </row>
    <row r="2" spans="1:14" ht="12.75">
      <c r="A2" s="64"/>
      <c r="B2" s="3"/>
      <c r="C2" s="4" t="s">
        <v>52</v>
      </c>
      <c r="D2" s="5"/>
      <c r="E2" s="66"/>
      <c r="F2" s="67"/>
      <c r="G2" s="3"/>
      <c r="H2" s="3"/>
      <c r="I2" s="3"/>
      <c r="J2" s="3"/>
      <c r="K2" s="3"/>
      <c r="L2" s="3"/>
      <c r="M2" s="3"/>
      <c r="N2" s="3"/>
    </row>
    <row r="3" spans="1:14" ht="18">
      <c r="A3" s="98" t="s">
        <v>262</v>
      </c>
      <c r="B3" s="3"/>
      <c r="C3" s="3"/>
      <c r="D3" s="3"/>
      <c r="E3" s="67"/>
      <c r="F3" s="67"/>
      <c r="G3" s="137" t="s">
        <v>56</v>
      </c>
      <c r="H3" s="137"/>
      <c r="I3" s="137"/>
      <c r="J3" s="137"/>
      <c r="K3" s="137"/>
      <c r="L3" s="3"/>
      <c r="M3" s="3">
        <f>+MAX(L6:L77)</f>
        <v>100</v>
      </c>
      <c r="N3" s="3"/>
    </row>
    <row r="4" spans="1:14" ht="12.75">
      <c r="A4" s="61" t="s">
        <v>4</v>
      </c>
      <c r="B4" s="61" t="s">
        <v>55</v>
      </c>
      <c r="C4" s="62" t="s">
        <v>0</v>
      </c>
      <c r="D4" s="62" t="s">
        <v>1</v>
      </c>
      <c r="E4" s="63" t="s">
        <v>2</v>
      </c>
      <c r="F4" s="63" t="s">
        <v>3</v>
      </c>
      <c r="G4" s="62">
        <v>1</v>
      </c>
      <c r="H4" s="62">
        <v>2</v>
      </c>
      <c r="I4" s="62">
        <v>3</v>
      </c>
      <c r="J4" s="62">
        <v>4</v>
      </c>
      <c r="K4" s="62">
        <v>5</v>
      </c>
      <c r="L4" s="61" t="s">
        <v>57</v>
      </c>
      <c r="M4" s="61" t="s">
        <v>63</v>
      </c>
      <c r="N4" s="61" t="s">
        <v>2</v>
      </c>
    </row>
    <row r="5" spans="1:14" ht="12.75">
      <c r="A5" s="112">
        <v>48</v>
      </c>
      <c r="B5" s="113">
        <v>754</v>
      </c>
      <c r="C5" s="113" t="s">
        <v>220</v>
      </c>
      <c r="D5" s="113"/>
      <c r="E5" s="114" t="s">
        <v>27</v>
      </c>
      <c r="F5" s="115"/>
      <c r="G5" s="116">
        <v>20</v>
      </c>
      <c r="H5" s="116">
        <v>20</v>
      </c>
      <c r="I5" s="116">
        <v>20</v>
      </c>
      <c r="J5" s="116">
        <v>20</v>
      </c>
      <c r="K5" s="116">
        <v>20</v>
      </c>
      <c r="L5" s="116">
        <f aca="true" t="shared" si="0" ref="L5:L71">SUM(G5:K5)</f>
        <v>100</v>
      </c>
      <c r="M5" s="116">
        <f aca="true" t="shared" si="1" ref="M5:M71">IF(L5=0,0,+L5*100/$M$3)</f>
        <v>100</v>
      </c>
      <c r="N5" s="117" t="str">
        <f aca="true" t="shared" si="2" ref="N5:N71">IF(L5=0,,IF(M5&gt;=65,IF(M5&gt;=78,IF(M5&gt;=90,"Прво","Друго"),"Треће"),"Похвала"))</f>
        <v>Прво</v>
      </c>
    </row>
    <row r="6" spans="1:14" ht="12.75">
      <c r="A6" s="118">
        <v>22</v>
      </c>
      <c r="B6" s="119">
        <v>728</v>
      </c>
      <c r="C6" s="119" t="s">
        <v>160</v>
      </c>
      <c r="D6" s="119" t="s">
        <v>30</v>
      </c>
      <c r="E6" s="120" t="s">
        <v>48</v>
      </c>
      <c r="F6" s="121" t="s">
        <v>39</v>
      </c>
      <c r="G6" s="122">
        <v>20</v>
      </c>
      <c r="H6" s="122">
        <v>20</v>
      </c>
      <c r="I6" s="122">
        <v>20</v>
      </c>
      <c r="J6" s="122">
        <v>20</v>
      </c>
      <c r="K6" s="122">
        <v>20</v>
      </c>
      <c r="L6" s="122">
        <f t="shared" si="0"/>
        <v>100</v>
      </c>
      <c r="M6" s="122">
        <f t="shared" si="1"/>
        <v>100</v>
      </c>
      <c r="N6" s="123" t="str">
        <f t="shared" si="2"/>
        <v>Прво</v>
      </c>
    </row>
    <row r="7" spans="1:14" ht="12.75">
      <c r="A7" s="118">
        <v>51</v>
      </c>
      <c r="B7" s="119">
        <v>740</v>
      </c>
      <c r="C7" s="119" t="s">
        <v>223</v>
      </c>
      <c r="D7" s="119" t="s">
        <v>272</v>
      </c>
      <c r="E7" s="120" t="s">
        <v>27</v>
      </c>
      <c r="F7" s="121" t="s">
        <v>273</v>
      </c>
      <c r="G7" s="122">
        <v>20</v>
      </c>
      <c r="H7" s="122">
        <v>20</v>
      </c>
      <c r="I7" s="124">
        <v>11</v>
      </c>
      <c r="J7" s="122">
        <v>20</v>
      </c>
      <c r="K7" s="122">
        <v>20</v>
      </c>
      <c r="L7" s="122">
        <f t="shared" si="0"/>
        <v>91</v>
      </c>
      <c r="M7" s="122">
        <f t="shared" si="1"/>
        <v>91</v>
      </c>
      <c r="N7" s="123" t="str">
        <f t="shared" si="2"/>
        <v>Прво</v>
      </c>
    </row>
    <row r="8" spans="1:14" ht="12.75">
      <c r="A8" s="118">
        <v>49</v>
      </c>
      <c r="B8" s="119">
        <v>701</v>
      </c>
      <c r="C8" s="119" t="s">
        <v>221</v>
      </c>
      <c r="D8" s="119"/>
      <c r="E8" s="120" t="s">
        <v>27</v>
      </c>
      <c r="F8" s="121"/>
      <c r="G8" s="122">
        <v>20</v>
      </c>
      <c r="H8" s="122">
        <v>6</v>
      </c>
      <c r="I8" s="122">
        <v>20</v>
      </c>
      <c r="J8" s="124">
        <v>20</v>
      </c>
      <c r="K8" s="122">
        <v>9</v>
      </c>
      <c r="L8" s="122">
        <f t="shared" si="0"/>
        <v>75</v>
      </c>
      <c r="M8" s="122">
        <f t="shared" si="1"/>
        <v>75</v>
      </c>
      <c r="N8" s="123" t="str">
        <f t="shared" si="2"/>
        <v>Треће</v>
      </c>
    </row>
    <row r="9" spans="1:14" ht="12.75">
      <c r="A9" s="118">
        <v>21</v>
      </c>
      <c r="B9" s="119">
        <v>721</v>
      </c>
      <c r="C9" s="119" t="s">
        <v>159</v>
      </c>
      <c r="D9" s="119" t="s">
        <v>29</v>
      </c>
      <c r="E9" s="120" t="s">
        <v>48</v>
      </c>
      <c r="F9" s="121" t="s">
        <v>184</v>
      </c>
      <c r="G9" s="122">
        <v>20</v>
      </c>
      <c r="H9" s="124">
        <v>5</v>
      </c>
      <c r="I9" s="122">
        <v>20</v>
      </c>
      <c r="J9" s="122">
        <v>5</v>
      </c>
      <c r="K9" s="122">
        <v>20</v>
      </c>
      <c r="L9" s="122">
        <f t="shared" si="0"/>
        <v>70</v>
      </c>
      <c r="M9" s="122">
        <f t="shared" si="1"/>
        <v>70</v>
      </c>
      <c r="N9" s="123" t="str">
        <f t="shared" si="2"/>
        <v>Треће</v>
      </c>
    </row>
    <row r="10" spans="1:14" ht="12.75">
      <c r="A10" s="118">
        <v>72</v>
      </c>
      <c r="B10" s="119">
        <v>759</v>
      </c>
      <c r="C10" s="125" t="s">
        <v>296</v>
      </c>
      <c r="D10" s="119" t="s">
        <v>294</v>
      </c>
      <c r="E10" s="120" t="s">
        <v>21</v>
      </c>
      <c r="F10" s="121" t="s">
        <v>295</v>
      </c>
      <c r="G10" s="122">
        <v>20</v>
      </c>
      <c r="H10" s="122">
        <v>4</v>
      </c>
      <c r="I10" s="122">
        <v>20</v>
      </c>
      <c r="J10" s="124">
        <v>20</v>
      </c>
      <c r="K10" s="124">
        <v>5</v>
      </c>
      <c r="L10" s="122">
        <f t="shared" si="0"/>
        <v>69</v>
      </c>
      <c r="M10" s="126">
        <f t="shared" si="1"/>
        <v>69</v>
      </c>
      <c r="N10" s="127" t="str">
        <f t="shared" si="2"/>
        <v>Треће</v>
      </c>
    </row>
    <row r="11" spans="1:14" ht="12.75">
      <c r="A11" s="118">
        <v>54</v>
      </c>
      <c r="B11" s="119">
        <v>729</v>
      </c>
      <c r="C11" s="119" t="s">
        <v>243</v>
      </c>
      <c r="D11" s="119" t="s">
        <v>254</v>
      </c>
      <c r="E11" s="120" t="s">
        <v>16</v>
      </c>
      <c r="F11" s="121"/>
      <c r="G11" s="122">
        <v>20</v>
      </c>
      <c r="H11" s="122">
        <v>4</v>
      </c>
      <c r="I11" s="122">
        <v>9</v>
      </c>
      <c r="J11" s="122">
        <v>20</v>
      </c>
      <c r="K11" s="122">
        <v>12</v>
      </c>
      <c r="L11" s="122">
        <f t="shared" si="0"/>
        <v>65</v>
      </c>
      <c r="M11" s="122">
        <f t="shared" si="1"/>
        <v>65</v>
      </c>
      <c r="N11" s="123" t="str">
        <f t="shared" si="2"/>
        <v>Треће</v>
      </c>
    </row>
    <row r="12" spans="1:14" ht="12.75">
      <c r="A12" s="118">
        <v>53</v>
      </c>
      <c r="B12" s="119">
        <v>722</v>
      </c>
      <c r="C12" s="119" t="s">
        <v>242</v>
      </c>
      <c r="D12" s="119" t="s">
        <v>253</v>
      </c>
      <c r="E12" s="120" t="s">
        <v>16</v>
      </c>
      <c r="F12" s="121"/>
      <c r="G12" s="122">
        <v>20</v>
      </c>
      <c r="H12" s="122">
        <v>20</v>
      </c>
      <c r="I12" s="122">
        <v>20</v>
      </c>
      <c r="J12" s="122">
        <v>5</v>
      </c>
      <c r="K12" s="122">
        <v>0</v>
      </c>
      <c r="L12" s="122">
        <f t="shared" si="0"/>
        <v>65</v>
      </c>
      <c r="M12" s="122">
        <f t="shared" si="1"/>
        <v>65</v>
      </c>
      <c r="N12" s="123" t="str">
        <f t="shared" si="2"/>
        <v>Треће</v>
      </c>
    </row>
    <row r="13" spans="1:14" ht="12.75">
      <c r="A13" s="118">
        <v>47</v>
      </c>
      <c r="B13" s="119">
        <v>752</v>
      </c>
      <c r="C13" s="119" t="s">
        <v>271</v>
      </c>
      <c r="D13" s="119" t="s">
        <v>269</v>
      </c>
      <c r="E13" s="120" t="s">
        <v>203</v>
      </c>
      <c r="F13" s="121" t="s">
        <v>270</v>
      </c>
      <c r="G13" s="122">
        <v>20</v>
      </c>
      <c r="H13" s="122">
        <v>2</v>
      </c>
      <c r="I13" s="122">
        <v>20</v>
      </c>
      <c r="J13" s="122">
        <v>17</v>
      </c>
      <c r="K13" s="124">
        <v>3</v>
      </c>
      <c r="L13" s="122">
        <f t="shared" si="0"/>
        <v>62</v>
      </c>
      <c r="M13" s="122">
        <f t="shared" si="1"/>
        <v>62</v>
      </c>
      <c r="N13" s="123" t="str">
        <f t="shared" si="2"/>
        <v>Похвала</v>
      </c>
    </row>
    <row r="14" spans="1:14" ht="12.75">
      <c r="A14" s="118">
        <v>55</v>
      </c>
      <c r="B14" s="119">
        <v>751</v>
      </c>
      <c r="C14" s="119" t="s">
        <v>244</v>
      </c>
      <c r="D14" s="119" t="s">
        <v>254</v>
      </c>
      <c r="E14" s="120" t="s">
        <v>16</v>
      </c>
      <c r="F14" s="121" t="s">
        <v>274</v>
      </c>
      <c r="G14" s="122">
        <v>16</v>
      </c>
      <c r="H14" s="122">
        <v>2</v>
      </c>
      <c r="I14" s="122">
        <v>3</v>
      </c>
      <c r="J14" s="122">
        <v>20</v>
      </c>
      <c r="K14" s="122">
        <v>20</v>
      </c>
      <c r="L14" s="122">
        <f t="shared" si="0"/>
        <v>61</v>
      </c>
      <c r="M14" s="122">
        <f t="shared" si="1"/>
        <v>61</v>
      </c>
      <c r="N14" s="123" t="str">
        <f t="shared" si="2"/>
        <v>Похвала</v>
      </c>
    </row>
    <row r="15" spans="1:14" ht="12.75">
      <c r="A15" s="118">
        <v>8</v>
      </c>
      <c r="B15" s="119">
        <v>758</v>
      </c>
      <c r="C15" s="119" t="s">
        <v>98</v>
      </c>
      <c r="D15" s="119" t="s">
        <v>22</v>
      </c>
      <c r="E15" s="120" t="s">
        <v>21</v>
      </c>
      <c r="F15" s="121" t="s">
        <v>82</v>
      </c>
      <c r="G15" s="122">
        <v>20</v>
      </c>
      <c r="H15" s="122">
        <v>4</v>
      </c>
      <c r="I15" s="122">
        <v>20</v>
      </c>
      <c r="J15" s="124">
        <v>5</v>
      </c>
      <c r="K15" s="122">
        <v>11</v>
      </c>
      <c r="L15" s="122">
        <f t="shared" si="0"/>
        <v>60</v>
      </c>
      <c r="M15" s="122">
        <f t="shared" si="1"/>
        <v>60</v>
      </c>
      <c r="N15" s="123" t="str">
        <f t="shared" si="2"/>
        <v>Похвала</v>
      </c>
    </row>
    <row r="16" spans="1:14" ht="12.75">
      <c r="A16" s="118">
        <v>3</v>
      </c>
      <c r="B16" s="119">
        <v>743</v>
      </c>
      <c r="C16" s="119" t="s">
        <v>93</v>
      </c>
      <c r="D16" s="128" t="s">
        <v>23</v>
      </c>
      <c r="E16" s="120" t="s">
        <v>21</v>
      </c>
      <c r="F16" s="120" t="s">
        <v>88</v>
      </c>
      <c r="G16" s="122">
        <v>20</v>
      </c>
      <c r="H16" s="124">
        <v>5</v>
      </c>
      <c r="I16" s="122">
        <v>5</v>
      </c>
      <c r="J16" s="124">
        <v>20</v>
      </c>
      <c r="K16" s="122">
        <v>10</v>
      </c>
      <c r="L16" s="122">
        <f t="shared" si="0"/>
        <v>60</v>
      </c>
      <c r="M16" s="122">
        <f t="shared" si="1"/>
        <v>60</v>
      </c>
      <c r="N16" s="123" t="str">
        <f t="shared" si="2"/>
        <v>Похвала</v>
      </c>
    </row>
    <row r="17" spans="1:14" ht="12.75">
      <c r="A17" s="118">
        <v>6</v>
      </c>
      <c r="B17" s="119">
        <v>724</v>
      </c>
      <c r="C17" s="119" t="s">
        <v>96</v>
      </c>
      <c r="D17" s="119" t="s">
        <v>23</v>
      </c>
      <c r="E17" s="120" t="s">
        <v>21</v>
      </c>
      <c r="F17" s="121" t="s">
        <v>88</v>
      </c>
      <c r="G17" s="122">
        <v>20</v>
      </c>
      <c r="H17" s="122">
        <v>5</v>
      </c>
      <c r="I17" s="122">
        <v>20</v>
      </c>
      <c r="J17" s="122">
        <v>10</v>
      </c>
      <c r="K17" s="122">
        <v>5</v>
      </c>
      <c r="L17" s="122">
        <f t="shared" si="0"/>
        <v>60</v>
      </c>
      <c r="M17" s="122">
        <f t="shared" si="1"/>
        <v>60</v>
      </c>
      <c r="N17" s="123" t="str">
        <f t="shared" si="2"/>
        <v>Похвала</v>
      </c>
    </row>
    <row r="18" spans="1:14" ht="12.75">
      <c r="A18" s="118">
        <v>23</v>
      </c>
      <c r="B18" s="119">
        <v>753</v>
      </c>
      <c r="C18" s="119" t="s">
        <v>161</v>
      </c>
      <c r="D18" s="119" t="s">
        <v>32</v>
      </c>
      <c r="E18" s="121" t="s">
        <v>48</v>
      </c>
      <c r="F18" s="121" t="s">
        <v>185</v>
      </c>
      <c r="G18" s="122">
        <v>20</v>
      </c>
      <c r="H18" s="122">
        <v>2</v>
      </c>
      <c r="I18" s="122">
        <v>9</v>
      </c>
      <c r="J18" s="124">
        <v>18</v>
      </c>
      <c r="K18" s="122">
        <v>3</v>
      </c>
      <c r="L18" s="122">
        <f t="shared" si="0"/>
        <v>52</v>
      </c>
      <c r="M18" s="122">
        <f t="shared" si="1"/>
        <v>52</v>
      </c>
      <c r="N18" s="123" t="str">
        <f t="shared" si="2"/>
        <v>Похвала</v>
      </c>
    </row>
    <row r="19" spans="1:14" ht="12.75">
      <c r="A19" s="118">
        <v>57</v>
      </c>
      <c r="B19" s="119">
        <v>702</v>
      </c>
      <c r="C19" s="119" t="s">
        <v>246</v>
      </c>
      <c r="D19" s="119" t="s">
        <v>253</v>
      </c>
      <c r="E19" s="120" t="s">
        <v>16</v>
      </c>
      <c r="F19" s="121"/>
      <c r="G19" s="122">
        <v>20</v>
      </c>
      <c r="H19" s="122">
        <v>20</v>
      </c>
      <c r="I19" s="124">
        <v>10</v>
      </c>
      <c r="J19" s="122">
        <v>0</v>
      </c>
      <c r="K19" s="122">
        <v>0</v>
      </c>
      <c r="L19" s="122">
        <f t="shared" si="0"/>
        <v>50</v>
      </c>
      <c r="M19" s="122">
        <f t="shared" si="1"/>
        <v>50</v>
      </c>
      <c r="N19" s="123" t="str">
        <f t="shared" si="2"/>
        <v>Похвала</v>
      </c>
    </row>
    <row r="20" spans="1:14" ht="12.75">
      <c r="A20" s="118">
        <v>4</v>
      </c>
      <c r="B20" s="119">
        <v>731</v>
      </c>
      <c r="C20" s="119" t="s">
        <v>94</v>
      </c>
      <c r="D20" s="119" t="s">
        <v>24</v>
      </c>
      <c r="E20" s="120" t="s">
        <v>21</v>
      </c>
      <c r="F20" s="121" t="s">
        <v>58</v>
      </c>
      <c r="G20" s="122">
        <v>10</v>
      </c>
      <c r="H20" s="124">
        <v>4</v>
      </c>
      <c r="I20" s="122">
        <v>12</v>
      </c>
      <c r="J20" s="122">
        <v>20</v>
      </c>
      <c r="K20" s="122">
        <v>2</v>
      </c>
      <c r="L20" s="122">
        <f t="shared" si="0"/>
        <v>48</v>
      </c>
      <c r="M20" s="122">
        <f t="shared" si="1"/>
        <v>48</v>
      </c>
      <c r="N20" s="123" t="str">
        <f t="shared" si="2"/>
        <v>Похвала</v>
      </c>
    </row>
    <row r="21" spans="1:14" ht="12.75">
      <c r="A21" s="118">
        <v>5</v>
      </c>
      <c r="B21" s="119">
        <v>719</v>
      </c>
      <c r="C21" s="119" t="s">
        <v>95</v>
      </c>
      <c r="D21" s="119" t="s">
        <v>24</v>
      </c>
      <c r="E21" s="120" t="s">
        <v>21</v>
      </c>
      <c r="F21" s="121" t="s">
        <v>58</v>
      </c>
      <c r="G21" s="122">
        <v>20</v>
      </c>
      <c r="H21" s="122">
        <v>2</v>
      </c>
      <c r="I21" s="122">
        <v>18</v>
      </c>
      <c r="J21" s="124">
        <v>2</v>
      </c>
      <c r="K21" s="122">
        <v>6</v>
      </c>
      <c r="L21" s="122">
        <f t="shared" si="0"/>
        <v>48</v>
      </c>
      <c r="M21" s="122">
        <f t="shared" si="1"/>
        <v>48</v>
      </c>
      <c r="N21" s="123" t="str">
        <f t="shared" si="2"/>
        <v>Похвала</v>
      </c>
    </row>
    <row r="22" spans="1:14" ht="12.75">
      <c r="A22" s="118">
        <v>28</v>
      </c>
      <c r="B22" s="119">
        <v>736</v>
      </c>
      <c r="C22" s="119" t="s">
        <v>166</v>
      </c>
      <c r="D22" s="119" t="s">
        <v>32</v>
      </c>
      <c r="E22" s="120" t="s">
        <v>48</v>
      </c>
      <c r="F22" s="121" t="s">
        <v>42</v>
      </c>
      <c r="G22" s="122">
        <v>7</v>
      </c>
      <c r="H22" s="124">
        <v>5</v>
      </c>
      <c r="I22" s="122">
        <v>6</v>
      </c>
      <c r="J22" s="122">
        <v>17</v>
      </c>
      <c r="K22" s="122">
        <v>5</v>
      </c>
      <c r="L22" s="122">
        <f t="shared" si="0"/>
        <v>40</v>
      </c>
      <c r="M22" s="122">
        <f t="shared" si="1"/>
        <v>40</v>
      </c>
      <c r="N22" s="123" t="str">
        <f t="shared" si="2"/>
        <v>Похвала</v>
      </c>
    </row>
    <row r="23" spans="1:14" ht="12.75">
      <c r="A23" s="118">
        <v>25</v>
      </c>
      <c r="B23" s="119">
        <v>707</v>
      </c>
      <c r="C23" s="119" t="s">
        <v>163</v>
      </c>
      <c r="D23" s="119" t="s">
        <v>49</v>
      </c>
      <c r="E23" s="120" t="s">
        <v>48</v>
      </c>
      <c r="F23" s="121" t="s">
        <v>38</v>
      </c>
      <c r="G23" s="122">
        <v>20</v>
      </c>
      <c r="H23" s="122">
        <v>4</v>
      </c>
      <c r="I23" s="122">
        <v>6</v>
      </c>
      <c r="J23" s="122">
        <v>5</v>
      </c>
      <c r="K23" s="122">
        <v>5</v>
      </c>
      <c r="L23" s="122">
        <f t="shared" si="0"/>
        <v>40</v>
      </c>
      <c r="M23" s="122">
        <f t="shared" si="1"/>
        <v>40</v>
      </c>
      <c r="N23" s="123" t="str">
        <f t="shared" si="2"/>
        <v>Похвала</v>
      </c>
    </row>
    <row r="24" spans="1:14" ht="12.75">
      <c r="A24" s="118">
        <v>26</v>
      </c>
      <c r="B24" s="119">
        <v>712</v>
      </c>
      <c r="C24" s="119" t="s">
        <v>164</v>
      </c>
      <c r="D24" s="119" t="s">
        <v>186</v>
      </c>
      <c r="E24" s="120" t="s">
        <v>48</v>
      </c>
      <c r="F24" s="121" t="s">
        <v>187</v>
      </c>
      <c r="G24" s="122">
        <v>20</v>
      </c>
      <c r="H24" s="122">
        <v>4</v>
      </c>
      <c r="I24" s="124">
        <v>2</v>
      </c>
      <c r="J24" s="122">
        <v>0</v>
      </c>
      <c r="K24" s="122">
        <v>12</v>
      </c>
      <c r="L24" s="122">
        <f t="shared" si="0"/>
        <v>38</v>
      </c>
      <c r="M24" s="122">
        <f t="shared" si="1"/>
        <v>38</v>
      </c>
      <c r="N24" s="123" t="str">
        <f t="shared" si="2"/>
        <v>Похвала</v>
      </c>
    </row>
    <row r="25" spans="1:14" ht="12.75">
      <c r="A25" s="118">
        <v>30</v>
      </c>
      <c r="B25" s="119">
        <v>726</v>
      </c>
      <c r="C25" s="119" t="s">
        <v>168</v>
      </c>
      <c r="D25" s="119" t="s">
        <v>49</v>
      </c>
      <c r="E25" s="120" t="s">
        <v>48</v>
      </c>
      <c r="F25" s="121" t="s">
        <v>38</v>
      </c>
      <c r="G25" s="122">
        <v>20</v>
      </c>
      <c r="H25" s="122">
        <v>4</v>
      </c>
      <c r="I25" s="122">
        <v>6</v>
      </c>
      <c r="J25" s="122">
        <v>5</v>
      </c>
      <c r="K25" s="122">
        <v>2</v>
      </c>
      <c r="L25" s="122">
        <f t="shared" si="0"/>
        <v>37</v>
      </c>
      <c r="M25" s="122">
        <f t="shared" si="1"/>
        <v>37</v>
      </c>
      <c r="N25" s="123" t="str">
        <f t="shared" si="2"/>
        <v>Похвала</v>
      </c>
    </row>
    <row r="26" spans="1:14" ht="12.75">
      <c r="A26" s="118">
        <v>58</v>
      </c>
      <c r="B26" s="119">
        <v>710</v>
      </c>
      <c r="C26" s="119" t="s">
        <v>247</v>
      </c>
      <c r="D26" s="119" t="s">
        <v>255</v>
      </c>
      <c r="E26" s="120" t="s">
        <v>16</v>
      </c>
      <c r="F26" s="121"/>
      <c r="G26" s="122">
        <v>20</v>
      </c>
      <c r="H26" s="122">
        <v>4</v>
      </c>
      <c r="I26" s="124">
        <v>9</v>
      </c>
      <c r="J26" s="122">
        <v>2</v>
      </c>
      <c r="K26" s="122">
        <v>2</v>
      </c>
      <c r="L26" s="122">
        <f t="shared" si="0"/>
        <v>37</v>
      </c>
      <c r="M26" s="122">
        <f t="shared" si="1"/>
        <v>37</v>
      </c>
      <c r="N26" s="123" t="str">
        <f t="shared" si="2"/>
        <v>Похвала</v>
      </c>
    </row>
    <row r="27" spans="1:14" ht="12.75">
      <c r="A27" s="118">
        <v>24</v>
      </c>
      <c r="B27" s="119">
        <v>755</v>
      </c>
      <c r="C27" s="119" t="s">
        <v>162</v>
      </c>
      <c r="D27" s="119" t="s">
        <v>32</v>
      </c>
      <c r="E27" s="121" t="s">
        <v>48</v>
      </c>
      <c r="F27" s="121" t="s">
        <v>42</v>
      </c>
      <c r="G27" s="124">
        <v>15</v>
      </c>
      <c r="H27" s="122">
        <v>4</v>
      </c>
      <c r="I27" s="122">
        <v>12</v>
      </c>
      <c r="J27" s="122">
        <v>2</v>
      </c>
      <c r="K27" s="122">
        <v>2</v>
      </c>
      <c r="L27" s="122">
        <f t="shared" si="0"/>
        <v>35</v>
      </c>
      <c r="M27" s="122">
        <f t="shared" si="1"/>
        <v>35</v>
      </c>
      <c r="N27" s="123" t="str">
        <f t="shared" si="2"/>
        <v>Похвала</v>
      </c>
    </row>
    <row r="28" spans="1:14" ht="12.75">
      <c r="A28" s="118">
        <v>60</v>
      </c>
      <c r="B28" s="119">
        <v>737</v>
      </c>
      <c r="C28" s="119" t="s">
        <v>249</v>
      </c>
      <c r="D28" s="119" t="s">
        <v>254</v>
      </c>
      <c r="E28" s="120" t="s">
        <v>16</v>
      </c>
      <c r="F28" s="121"/>
      <c r="G28" s="122">
        <v>20</v>
      </c>
      <c r="H28" s="122">
        <v>2</v>
      </c>
      <c r="I28" s="122">
        <v>6</v>
      </c>
      <c r="J28" s="122">
        <v>5</v>
      </c>
      <c r="K28" s="122">
        <v>2</v>
      </c>
      <c r="L28" s="122">
        <f t="shared" si="0"/>
        <v>35</v>
      </c>
      <c r="M28" s="122">
        <f t="shared" si="1"/>
        <v>35</v>
      </c>
      <c r="N28" s="123" t="str">
        <f t="shared" si="2"/>
        <v>Похвала</v>
      </c>
    </row>
    <row r="29" spans="1:14" ht="12.75">
      <c r="A29" s="118">
        <v>31</v>
      </c>
      <c r="B29" s="119">
        <v>750</v>
      </c>
      <c r="C29" s="119" t="s">
        <v>169</v>
      </c>
      <c r="D29" s="119" t="s">
        <v>29</v>
      </c>
      <c r="E29" s="120" t="s">
        <v>48</v>
      </c>
      <c r="F29" s="121" t="s">
        <v>44</v>
      </c>
      <c r="G29" s="122">
        <v>20</v>
      </c>
      <c r="H29" s="122">
        <v>4</v>
      </c>
      <c r="I29" s="122">
        <v>10</v>
      </c>
      <c r="J29" s="122">
        <v>0</v>
      </c>
      <c r="K29" s="122">
        <v>0</v>
      </c>
      <c r="L29" s="122">
        <f t="shared" si="0"/>
        <v>34</v>
      </c>
      <c r="M29" s="122">
        <f t="shared" si="1"/>
        <v>34</v>
      </c>
      <c r="N29" s="123" t="str">
        <f t="shared" si="2"/>
        <v>Похвала</v>
      </c>
    </row>
    <row r="30" spans="1:14" ht="12.75">
      <c r="A30" s="118">
        <v>2</v>
      </c>
      <c r="B30" s="119">
        <v>715</v>
      </c>
      <c r="C30" s="119" t="s">
        <v>68</v>
      </c>
      <c r="D30" s="119" t="s">
        <v>69</v>
      </c>
      <c r="E30" s="121" t="s">
        <v>13</v>
      </c>
      <c r="F30" s="121" t="s">
        <v>14</v>
      </c>
      <c r="G30" s="122">
        <v>20</v>
      </c>
      <c r="H30" s="122">
        <v>2</v>
      </c>
      <c r="I30" s="122">
        <v>3</v>
      </c>
      <c r="J30" s="122">
        <v>5</v>
      </c>
      <c r="K30" s="122">
        <v>4</v>
      </c>
      <c r="L30" s="122">
        <f t="shared" si="0"/>
        <v>34</v>
      </c>
      <c r="M30" s="122">
        <f t="shared" si="1"/>
        <v>34</v>
      </c>
      <c r="N30" s="123" t="str">
        <f t="shared" si="2"/>
        <v>Похвала</v>
      </c>
    </row>
    <row r="31" spans="1:14" ht="12.75">
      <c r="A31" s="118">
        <v>50</v>
      </c>
      <c r="B31" s="119">
        <v>708</v>
      </c>
      <c r="C31" s="119" t="s">
        <v>222</v>
      </c>
      <c r="D31" s="119"/>
      <c r="E31" s="120" t="s">
        <v>27</v>
      </c>
      <c r="F31" s="121"/>
      <c r="G31" s="122">
        <v>10</v>
      </c>
      <c r="H31" s="122">
        <v>2</v>
      </c>
      <c r="I31" s="122">
        <v>6</v>
      </c>
      <c r="J31" s="122">
        <v>10</v>
      </c>
      <c r="K31" s="122">
        <v>6</v>
      </c>
      <c r="L31" s="122">
        <f t="shared" si="0"/>
        <v>34</v>
      </c>
      <c r="M31" s="122">
        <f t="shared" si="1"/>
        <v>34</v>
      </c>
      <c r="N31" s="123" t="str">
        <f t="shared" si="2"/>
        <v>Похвала</v>
      </c>
    </row>
    <row r="32" spans="1:14" ht="12.75">
      <c r="A32" s="118">
        <v>19</v>
      </c>
      <c r="B32" s="119">
        <v>741</v>
      </c>
      <c r="C32" s="119" t="s">
        <v>129</v>
      </c>
      <c r="D32" s="119" t="s">
        <v>128</v>
      </c>
      <c r="E32" s="120" t="s">
        <v>15</v>
      </c>
      <c r="F32" s="121"/>
      <c r="G32" s="122">
        <v>20</v>
      </c>
      <c r="H32" s="122">
        <v>2</v>
      </c>
      <c r="I32" s="122">
        <v>10</v>
      </c>
      <c r="J32" s="122">
        <v>1</v>
      </c>
      <c r="K32" s="122">
        <v>0</v>
      </c>
      <c r="L32" s="122">
        <f t="shared" si="0"/>
        <v>33</v>
      </c>
      <c r="M32" s="122">
        <f t="shared" si="1"/>
        <v>33</v>
      </c>
      <c r="N32" s="123" t="str">
        <f t="shared" si="2"/>
        <v>Похвала</v>
      </c>
    </row>
    <row r="33" spans="1:14" ht="12.75">
      <c r="A33" s="118">
        <v>68</v>
      </c>
      <c r="B33" s="119">
        <v>732</v>
      </c>
      <c r="C33" s="119" t="s">
        <v>288</v>
      </c>
      <c r="D33" s="119" t="s">
        <v>289</v>
      </c>
      <c r="E33" s="120" t="s">
        <v>48</v>
      </c>
      <c r="F33" s="121" t="s">
        <v>139</v>
      </c>
      <c r="G33" s="122">
        <v>20</v>
      </c>
      <c r="H33" s="122">
        <v>0</v>
      </c>
      <c r="I33" s="122">
        <v>11</v>
      </c>
      <c r="J33" s="122">
        <v>2</v>
      </c>
      <c r="K33" s="122">
        <v>0</v>
      </c>
      <c r="L33" s="122">
        <f t="shared" si="0"/>
        <v>33</v>
      </c>
      <c r="M33" s="122">
        <f t="shared" si="1"/>
        <v>33</v>
      </c>
      <c r="N33" s="123" t="str">
        <f t="shared" si="2"/>
        <v>Похвала</v>
      </c>
    </row>
    <row r="34" spans="1:14" ht="12.75">
      <c r="A34" s="118">
        <v>10</v>
      </c>
      <c r="B34" s="119">
        <v>711</v>
      </c>
      <c r="C34" s="119" t="s">
        <v>100</v>
      </c>
      <c r="D34" s="119" t="s">
        <v>22</v>
      </c>
      <c r="E34" s="120" t="s">
        <v>21</v>
      </c>
      <c r="F34" s="121" t="s">
        <v>82</v>
      </c>
      <c r="G34" s="122">
        <v>20</v>
      </c>
      <c r="H34" s="122">
        <v>2</v>
      </c>
      <c r="I34" s="124">
        <v>6</v>
      </c>
      <c r="J34" s="122">
        <v>0</v>
      </c>
      <c r="K34" s="122">
        <v>5</v>
      </c>
      <c r="L34" s="122">
        <f t="shared" si="0"/>
        <v>33</v>
      </c>
      <c r="M34" s="122">
        <f t="shared" si="1"/>
        <v>33</v>
      </c>
      <c r="N34" s="123" t="str">
        <f t="shared" si="2"/>
        <v>Похвала</v>
      </c>
    </row>
    <row r="35" spans="1:14" ht="12.75">
      <c r="A35" s="118">
        <v>9</v>
      </c>
      <c r="B35" s="119">
        <v>705</v>
      </c>
      <c r="C35" s="119" t="s">
        <v>99</v>
      </c>
      <c r="D35" s="119" t="s">
        <v>24</v>
      </c>
      <c r="E35" s="120" t="s">
        <v>21</v>
      </c>
      <c r="F35" s="121" t="s">
        <v>58</v>
      </c>
      <c r="G35" s="122">
        <v>18</v>
      </c>
      <c r="H35" s="122">
        <v>4</v>
      </c>
      <c r="I35" s="122">
        <v>3</v>
      </c>
      <c r="J35" s="124">
        <v>7</v>
      </c>
      <c r="K35" s="122">
        <v>1</v>
      </c>
      <c r="L35" s="122">
        <f t="shared" si="0"/>
        <v>33</v>
      </c>
      <c r="M35" s="122">
        <f t="shared" si="1"/>
        <v>33</v>
      </c>
      <c r="N35" s="123" t="str">
        <f t="shared" si="2"/>
        <v>Похвала</v>
      </c>
    </row>
    <row r="36" spans="1:14" ht="12.75">
      <c r="A36" s="118">
        <v>59</v>
      </c>
      <c r="B36" s="119">
        <v>746</v>
      </c>
      <c r="C36" s="119" t="s">
        <v>248</v>
      </c>
      <c r="D36" s="119" t="s">
        <v>253</v>
      </c>
      <c r="E36" s="120" t="s">
        <v>16</v>
      </c>
      <c r="F36" s="129" t="s">
        <v>276</v>
      </c>
      <c r="G36" s="122">
        <v>20</v>
      </c>
      <c r="H36" s="122">
        <v>2</v>
      </c>
      <c r="I36" s="122">
        <v>6</v>
      </c>
      <c r="J36" s="122">
        <v>2</v>
      </c>
      <c r="K36" s="122">
        <v>2</v>
      </c>
      <c r="L36" s="122">
        <f t="shared" si="0"/>
        <v>32</v>
      </c>
      <c r="M36" s="122">
        <f t="shared" si="1"/>
        <v>32</v>
      </c>
      <c r="N36" s="123" t="str">
        <f t="shared" si="2"/>
        <v>Похвала</v>
      </c>
    </row>
    <row r="37" spans="1:14" ht="12.75">
      <c r="A37" s="118">
        <v>11</v>
      </c>
      <c r="B37" s="119">
        <v>744</v>
      </c>
      <c r="C37" s="119" t="s">
        <v>102</v>
      </c>
      <c r="D37" s="119" t="s">
        <v>103</v>
      </c>
      <c r="E37" s="120" t="s">
        <v>54</v>
      </c>
      <c r="F37" s="121"/>
      <c r="G37" s="122">
        <v>7</v>
      </c>
      <c r="H37" s="122">
        <v>2</v>
      </c>
      <c r="I37" s="122">
        <v>20</v>
      </c>
      <c r="J37" s="122">
        <v>0</v>
      </c>
      <c r="K37" s="122">
        <v>2</v>
      </c>
      <c r="L37" s="122">
        <f t="shared" si="0"/>
        <v>31</v>
      </c>
      <c r="M37" s="122">
        <f t="shared" si="1"/>
        <v>31</v>
      </c>
      <c r="N37" s="123" t="str">
        <f t="shared" si="2"/>
        <v>Похвала</v>
      </c>
    </row>
    <row r="38" spans="1:14" ht="12.75">
      <c r="A38" s="118">
        <v>7</v>
      </c>
      <c r="B38" s="119">
        <v>747</v>
      </c>
      <c r="C38" s="119" t="s">
        <v>97</v>
      </c>
      <c r="D38" s="119" t="s">
        <v>25</v>
      </c>
      <c r="E38" s="120" t="s">
        <v>21</v>
      </c>
      <c r="F38" s="121" t="s">
        <v>83</v>
      </c>
      <c r="G38" s="122">
        <v>7</v>
      </c>
      <c r="H38" s="124">
        <v>5</v>
      </c>
      <c r="I38" s="122">
        <v>11</v>
      </c>
      <c r="J38" s="122">
        <v>5</v>
      </c>
      <c r="K38" s="122">
        <v>2</v>
      </c>
      <c r="L38" s="122">
        <f t="shared" si="0"/>
        <v>30</v>
      </c>
      <c r="M38" s="122">
        <f t="shared" si="1"/>
        <v>30</v>
      </c>
      <c r="N38" s="123" t="str">
        <f t="shared" si="2"/>
        <v>Похвала</v>
      </c>
    </row>
    <row r="39" spans="1:14" ht="12.75">
      <c r="A39" s="118">
        <v>46</v>
      </c>
      <c r="B39" s="119">
        <v>730</v>
      </c>
      <c r="C39" s="119" t="s">
        <v>268</v>
      </c>
      <c r="D39" s="119" t="s">
        <v>269</v>
      </c>
      <c r="E39" s="120" t="s">
        <v>203</v>
      </c>
      <c r="F39" s="121" t="s">
        <v>270</v>
      </c>
      <c r="G39" s="122">
        <v>19</v>
      </c>
      <c r="H39" s="122">
        <v>4</v>
      </c>
      <c r="I39" s="122">
        <v>7</v>
      </c>
      <c r="J39" s="122">
        <v>0</v>
      </c>
      <c r="K39" s="122">
        <v>0</v>
      </c>
      <c r="L39" s="122">
        <f t="shared" si="0"/>
        <v>30</v>
      </c>
      <c r="M39" s="122">
        <f t="shared" si="1"/>
        <v>30</v>
      </c>
      <c r="N39" s="123" t="str">
        <f t="shared" si="2"/>
        <v>Похвала</v>
      </c>
    </row>
    <row r="40" spans="1:14" ht="12.75">
      <c r="A40" s="118">
        <v>62</v>
      </c>
      <c r="B40" s="119">
        <v>723</v>
      </c>
      <c r="C40" s="119" t="s">
        <v>251</v>
      </c>
      <c r="D40" s="119" t="s">
        <v>253</v>
      </c>
      <c r="E40" s="120" t="s">
        <v>16</v>
      </c>
      <c r="F40" s="121"/>
      <c r="G40" s="122">
        <v>20</v>
      </c>
      <c r="H40" s="122">
        <v>2</v>
      </c>
      <c r="I40" s="122">
        <v>4</v>
      </c>
      <c r="J40" s="122">
        <v>0</v>
      </c>
      <c r="K40" s="122">
        <v>2</v>
      </c>
      <c r="L40" s="122">
        <f t="shared" si="0"/>
        <v>28</v>
      </c>
      <c r="M40" s="122">
        <f t="shared" si="1"/>
        <v>28</v>
      </c>
      <c r="N40" s="123" t="str">
        <f t="shared" si="2"/>
        <v>Похвала</v>
      </c>
    </row>
    <row r="41" spans="1:14" ht="12.75">
      <c r="A41" s="118">
        <v>67</v>
      </c>
      <c r="B41" s="119">
        <v>742</v>
      </c>
      <c r="C41" s="119" t="s">
        <v>287</v>
      </c>
      <c r="D41" s="128" t="s">
        <v>291</v>
      </c>
      <c r="E41" s="120" t="s">
        <v>21</v>
      </c>
      <c r="F41" s="120" t="s">
        <v>58</v>
      </c>
      <c r="G41" s="122">
        <v>7</v>
      </c>
      <c r="H41" s="122">
        <v>0</v>
      </c>
      <c r="I41" s="122">
        <v>20</v>
      </c>
      <c r="J41" s="122">
        <v>0</v>
      </c>
      <c r="K41" s="122">
        <v>0</v>
      </c>
      <c r="L41" s="122">
        <f t="shared" si="0"/>
        <v>27</v>
      </c>
      <c r="M41" s="122">
        <f t="shared" si="1"/>
        <v>27</v>
      </c>
      <c r="N41" s="123" t="str">
        <f t="shared" si="2"/>
        <v>Похвала</v>
      </c>
    </row>
    <row r="42" spans="1:14" ht="12.75">
      <c r="A42" s="118">
        <v>29</v>
      </c>
      <c r="B42" s="119">
        <v>720</v>
      </c>
      <c r="C42" s="119" t="s">
        <v>167</v>
      </c>
      <c r="D42" s="119" t="s">
        <v>49</v>
      </c>
      <c r="E42" s="120" t="s">
        <v>48</v>
      </c>
      <c r="F42" s="121" t="s">
        <v>38</v>
      </c>
      <c r="G42" s="122">
        <v>15</v>
      </c>
      <c r="H42" s="122">
        <v>4</v>
      </c>
      <c r="I42" s="122">
        <v>0</v>
      </c>
      <c r="J42" s="122">
        <v>0</v>
      </c>
      <c r="K42" s="122">
        <v>8</v>
      </c>
      <c r="L42" s="122">
        <f t="shared" si="0"/>
        <v>27</v>
      </c>
      <c r="M42" s="122">
        <f t="shared" si="1"/>
        <v>27</v>
      </c>
      <c r="N42" s="123" t="str">
        <f t="shared" si="2"/>
        <v>Похвала</v>
      </c>
    </row>
    <row r="43" spans="1:14" ht="12.75">
      <c r="A43" s="118">
        <v>13</v>
      </c>
      <c r="B43" s="119">
        <v>718</v>
      </c>
      <c r="C43" s="119" t="s">
        <v>110</v>
      </c>
      <c r="D43" s="119" t="s">
        <v>17</v>
      </c>
      <c r="E43" s="120" t="s">
        <v>111</v>
      </c>
      <c r="F43" s="121"/>
      <c r="G43" s="122">
        <v>20</v>
      </c>
      <c r="H43" s="122">
        <v>2</v>
      </c>
      <c r="I43" s="122">
        <v>0</v>
      </c>
      <c r="J43" s="122">
        <v>0</v>
      </c>
      <c r="K43" s="122">
        <v>5</v>
      </c>
      <c r="L43" s="122">
        <f t="shared" si="0"/>
        <v>27</v>
      </c>
      <c r="M43" s="122">
        <f t="shared" si="1"/>
        <v>27</v>
      </c>
      <c r="N43" s="123" t="str">
        <f t="shared" si="2"/>
        <v>Похвала</v>
      </c>
    </row>
    <row r="44" spans="1:14" ht="12.75">
      <c r="A44" s="118">
        <v>63</v>
      </c>
      <c r="B44" s="119">
        <v>749</v>
      </c>
      <c r="C44" s="119" t="s">
        <v>252</v>
      </c>
      <c r="D44" s="119" t="s">
        <v>253</v>
      </c>
      <c r="E44" s="120" t="s">
        <v>16</v>
      </c>
      <c r="F44" s="129" t="s">
        <v>276</v>
      </c>
      <c r="G44" s="122">
        <v>20</v>
      </c>
      <c r="H44" s="122">
        <v>0</v>
      </c>
      <c r="I44" s="122">
        <v>6</v>
      </c>
      <c r="J44" s="122">
        <v>0</v>
      </c>
      <c r="K44" s="122">
        <v>0</v>
      </c>
      <c r="L44" s="122">
        <f t="shared" si="0"/>
        <v>26</v>
      </c>
      <c r="M44" s="122">
        <f t="shared" si="1"/>
        <v>26</v>
      </c>
      <c r="N44" s="123" t="str">
        <f t="shared" si="2"/>
        <v>Похвала</v>
      </c>
    </row>
    <row r="45" spans="1:14" ht="12.75">
      <c r="A45" s="118">
        <v>27</v>
      </c>
      <c r="B45" s="119">
        <v>739</v>
      </c>
      <c r="C45" s="119" t="s">
        <v>165</v>
      </c>
      <c r="D45" s="119" t="s">
        <v>30</v>
      </c>
      <c r="E45" s="120" t="s">
        <v>48</v>
      </c>
      <c r="F45" s="121" t="s">
        <v>39</v>
      </c>
      <c r="G45" s="122">
        <v>20</v>
      </c>
      <c r="H45" s="122">
        <v>0</v>
      </c>
      <c r="I45" s="122">
        <v>2</v>
      </c>
      <c r="J45" s="122">
        <v>2</v>
      </c>
      <c r="K45" s="124">
        <v>9</v>
      </c>
      <c r="L45" s="122">
        <f t="shared" si="0"/>
        <v>33</v>
      </c>
      <c r="M45" s="122">
        <f t="shared" si="1"/>
        <v>33</v>
      </c>
      <c r="N45" s="123" t="str">
        <f t="shared" si="2"/>
        <v>Похвала</v>
      </c>
    </row>
    <row r="46" spans="1:14" ht="12.75">
      <c r="A46" s="118">
        <v>66</v>
      </c>
      <c r="B46" s="119">
        <v>713</v>
      </c>
      <c r="C46" s="130" t="s">
        <v>284</v>
      </c>
      <c r="D46" s="119" t="s">
        <v>285</v>
      </c>
      <c r="E46" s="120" t="s">
        <v>54</v>
      </c>
      <c r="F46" s="121" t="s">
        <v>286</v>
      </c>
      <c r="G46" s="122">
        <v>20</v>
      </c>
      <c r="H46" s="122">
        <v>0</v>
      </c>
      <c r="I46" s="122">
        <v>2</v>
      </c>
      <c r="J46" s="122">
        <v>0</v>
      </c>
      <c r="K46" s="122">
        <v>4</v>
      </c>
      <c r="L46" s="122">
        <f t="shared" si="0"/>
        <v>26</v>
      </c>
      <c r="M46" s="122">
        <f t="shared" si="1"/>
        <v>26</v>
      </c>
      <c r="N46" s="123" t="str">
        <f t="shared" si="2"/>
        <v>Похвала</v>
      </c>
    </row>
    <row r="47" spans="1:14" ht="12.75">
      <c r="A47" s="118">
        <v>64</v>
      </c>
      <c r="B47" s="119">
        <v>760</v>
      </c>
      <c r="C47" s="119" t="s">
        <v>277</v>
      </c>
      <c r="D47" s="119"/>
      <c r="E47" s="120" t="s">
        <v>27</v>
      </c>
      <c r="F47" s="121" t="s">
        <v>278</v>
      </c>
      <c r="G47" s="122">
        <v>7</v>
      </c>
      <c r="H47" s="122">
        <v>4</v>
      </c>
      <c r="I47" s="122">
        <v>6</v>
      </c>
      <c r="J47" s="122">
        <v>7</v>
      </c>
      <c r="K47" s="122">
        <v>0</v>
      </c>
      <c r="L47" s="122">
        <f t="shared" si="0"/>
        <v>24</v>
      </c>
      <c r="M47" s="122">
        <f t="shared" si="1"/>
        <v>24</v>
      </c>
      <c r="N47" s="123" t="str">
        <f t="shared" si="2"/>
        <v>Похвала</v>
      </c>
    </row>
    <row r="48" spans="1:14" ht="12.75">
      <c r="A48" s="118">
        <v>18</v>
      </c>
      <c r="B48" s="119">
        <v>714</v>
      </c>
      <c r="C48" s="119" t="s">
        <v>122</v>
      </c>
      <c r="D48" s="128" t="s">
        <v>18</v>
      </c>
      <c r="E48" s="120" t="s">
        <v>19</v>
      </c>
      <c r="F48" s="121"/>
      <c r="G48" s="122">
        <v>18</v>
      </c>
      <c r="H48" s="122">
        <v>4</v>
      </c>
      <c r="I48" s="122">
        <v>0</v>
      </c>
      <c r="J48" s="122">
        <v>0</v>
      </c>
      <c r="K48" s="122">
        <v>0</v>
      </c>
      <c r="L48" s="122">
        <f t="shared" si="0"/>
        <v>22</v>
      </c>
      <c r="M48" s="122">
        <f t="shared" si="1"/>
        <v>22</v>
      </c>
      <c r="N48" s="123" t="str">
        <f t="shared" si="2"/>
        <v>Похвала</v>
      </c>
    </row>
    <row r="49" spans="1:14" ht="12.75">
      <c r="A49" s="118">
        <v>52</v>
      </c>
      <c r="B49" s="119">
        <v>738</v>
      </c>
      <c r="C49" s="119" t="s">
        <v>224</v>
      </c>
      <c r="D49" s="119" t="s">
        <v>272</v>
      </c>
      <c r="E49" s="120" t="s">
        <v>27</v>
      </c>
      <c r="F49" s="121" t="s">
        <v>273</v>
      </c>
      <c r="G49" s="122">
        <v>20</v>
      </c>
      <c r="H49" s="122">
        <v>0</v>
      </c>
      <c r="I49" s="122">
        <v>0</v>
      </c>
      <c r="J49" s="122">
        <v>0</v>
      </c>
      <c r="K49" s="122">
        <v>0</v>
      </c>
      <c r="L49" s="122">
        <f t="shared" si="0"/>
        <v>20</v>
      </c>
      <c r="M49" s="122">
        <f t="shared" si="1"/>
        <v>20</v>
      </c>
      <c r="N49" s="123" t="str">
        <f t="shared" si="2"/>
        <v>Похвала</v>
      </c>
    </row>
    <row r="50" spans="1:14" ht="12.75">
      <c r="A50" s="118">
        <v>14</v>
      </c>
      <c r="B50" s="119">
        <v>725</v>
      </c>
      <c r="C50" s="119" t="s">
        <v>118</v>
      </c>
      <c r="D50" s="119" t="s">
        <v>18</v>
      </c>
      <c r="E50" s="120" t="s">
        <v>19</v>
      </c>
      <c r="F50" s="121"/>
      <c r="G50" s="122">
        <v>10</v>
      </c>
      <c r="H50" s="122">
        <v>4</v>
      </c>
      <c r="I50" s="122">
        <v>6</v>
      </c>
      <c r="J50" s="122">
        <v>0</v>
      </c>
      <c r="K50" s="122">
        <v>0</v>
      </c>
      <c r="L50" s="122">
        <f t="shared" si="0"/>
        <v>20</v>
      </c>
      <c r="M50" s="122">
        <f t="shared" si="1"/>
        <v>20</v>
      </c>
      <c r="N50" s="123" t="str">
        <f t="shared" si="2"/>
        <v>Похвала</v>
      </c>
    </row>
    <row r="51" spans="1:14" ht="12.75">
      <c r="A51" s="118">
        <v>56</v>
      </c>
      <c r="B51" s="119">
        <v>757</v>
      </c>
      <c r="C51" s="119" t="s">
        <v>245</v>
      </c>
      <c r="D51" s="119" t="s">
        <v>254</v>
      </c>
      <c r="E51" s="120" t="s">
        <v>16</v>
      </c>
      <c r="F51" s="121" t="s">
        <v>275</v>
      </c>
      <c r="G51" s="122">
        <v>7</v>
      </c>
      <c r="H51" s="122">
        <v>2</v>
      </c>
      <c r="I51" s="122">
        <v>4</v>
      </c>
      <c r="J51" s="122">
        <v>5</v>
      </c>
      <c r="K51" s="122">
        <v>0</v>
      </c>
      <c r="L51" s="122">
        <f>SUM(G51:K51)</f>
        <v>18</v>
      </c>
      <c r="M51" s="122">
        <f t="shared" si="1"/>
        <v>18</v>
      </c>
      <c r="N51" s="123" t="str">
        <f>IF(L51=0,,IF(M51&gt;=65,IF(M51&gt;=78,IF(M51&gt;=90,"Прво","Друго"),"Треће"),"Похвала"))</f>
        <v>Похвала</v>
      </c>
    </row>
    <row r="52" spans="1:14" ht="12.75">
      <c r="A52" s="118">
        <v>33</v>
      </c>
      <c r="B52" s="119">
        <v>703</v>
      </c>
      <c r="C52" s="119" t="s">
        <v>171</v>
      </c>
      <c r="D52" s="119" t="s">
        <v>29</v>
      </c>
      <c r="E52" s="120" t="s">
        <v>48</v>
      </c>
      <c r="F52" s="121" t="s">
        <v>44</v>
      </c>
      <c r="G52" s="122">
        <v>15</v>
      </c>
      <c r="H52" s="122">
        <v>2</v>
      </c>
      <c r="I52" s="122">
        <v>0</v>
      </c>
      <c r="J52" s="122">
        <v>0</v>
      </c>
      <c r="K52" s="122">
        <v>0</v>
      </c>
      <c r="L52" s="122">
        <f>SUM(G52:K52)</f>
        <v>17</v>
      </c>
      <c r="M52" s="122">
        <f t="shared" si="1"/>
        <v>17</v>
      </c>
      <c r="N52" s="123" t="str">
        <f>IF(L52=0,,IF(M52&gt;=65,IF(M52&gt;=78,IF(M52&gt;=90,"Прво","Друго"),"Треће"),"Похвала"))</f>
        <v>Похвала</v>
      </c>
    </row>
    <row r="53" spans="1:14" ht="12.75">
      <c r="A53" s="118">
        <v>34</v>
      </c>
      <c r="B53" s="119">
        <v>716</v>
      </c>
      <c r="C53" s="119" t="s">
        <v>172</v>
      </c>
      <c r="D53" s="119" t="s">
        <v>31</v>
      </c>
      <c r="E53" s="120" t="s">
        <v>48</v>
      </c>
      <c r="F53" s="121" t="s">
        <v>45</v>
      </c>
      <c r="G53" s="122">
        <v>7</v>
      </c>
      <c r="H53" s="122">
        <v>2</v>
      </c>
      <c r="I53" s="122">
        <v>0</v>
      </c>
      <c r="J53" s="122">
        <v>7</v>
      </c>
      <c r="K53" s="122">
        <v>0</v>
      </c>
      <c r="L53" s="122">
        <f>SUM(G53:K53)</f>
        <v>16</v>
      </c>
      <c r="M53" s="122">
        <f t="shared" si="1"/>
        <v>16</v>
      </c>
      <c r="N53" s="123" t="str">
        <f>IF(L53=0,,IF(M53&gt;=65,IF(M53&gt;=78,IF(M53&gt;=90,"Прво","Друго"),"Треће"),"Похвала"))</f>
        <v>Похвала</v>
      </c>
    </row>
    <row r="54" spans="1:14" ht="12.75">
      <c r="A54" s="118">
        <v>65</v>
      </c>
      <c r="B54" s="119">
        <v>709</v>
      </c>
      <c r="C54" s="119" t="s">
        <v>282</v>
      </c>
      <c r="D54" s="119" t="s">
        <v>283</v>
      </c>
      <c r="E54" s="120" t="s">
        <v>21</v>
      </c>
      <c r="F54" s="121" t="s">
        <v>82</v>
      </c>
      <c r="G54" s="122">
        <v>10</v>
      </c>
      <c r="H54" s="122">
        <v>4</v>
      </c>
      <c r="I54" s="122">
        <v>0</v>
      </c>
      <c r="J54" s="122">
        <v>0</v>
      </c>
      <c r="K54" s="122">
        <v>2</v>
      </c>
      <c r="L54" s="122">
        <f>SUM(G54:K54)</f>
        <v>16</v>
      </c>
      <c r="M54" s="122">
        <f t="shared" si="1"/>
        <v>16</v>
      </c>
      <c r="N54" s="123" t="str">
        <f>IF(L54=0,,IF(M54&gt;=65,IF(M54&gt;=78,IF(M54&gt;=90,"Прво","Друго"),"Треће"),"Похвала"))</f>
        <v>Похвала</v>
      </c>
    </row>
    <row r="55" spans="1:14" ht="12.75">
      <c r="A55" s="118">
        <v>35</v>
      </c>
      <c r="B55" s="119">
        <v>745</v>
      </c>
      <c r="C55" s="119" t="s">
        <v>173</v>
      </c>
      <c r="D55" s="119" t="s">
        <v>186</v>
      </c>
      <c r="E55" s="120" t="s">
        <v>48</v>
      </c>
      <c r="F55" s="121" t="s">
        <v>43</v>
      </c>
      <c r="G55" s="122">
        <v>7</v>
      </c>
      <c r="H55" s="122">
        <v>2</v>
      </c>
      <c r="I55" s="122">
        <v>6</v>
      </c>
      <c r="J55" s="122">
        <v>0</v>
      </c>
      <c r="K55" s="122">
        <v>0</v>
      </c>
      <c r="L55" s="122">
        <f>SUM(G55:K55)</f>
        <v>15</v>
      </c>
      <c r="M55" s="122">
        <f t="shared" si="1"/>
        <v>15</v>
      </c>
      <c r="N55" s="123" t="str">
        <f>IF(L55=0,,IF(M55&gt;=65,IF(M55&gt;=78,IF(M55&gt;=90,"Прво","Друго"),"Треће"),"Похвала"))</f>
        <v>Похвала</v>
      </c>
    </row>
    <row r="56" spans="1:14" ht="12.75">
      <c r="A56" s="118">
        <v>71</v>
      </c>
      <c r="B56" s="119">
        <v>734</v>
      </c>
      <c r="C56" s="119" t="s">
        <v>292</v>
      </c>
      <c r="D56" s="119" t="s">
        <v>293</v>
      </c>
      <c r="E56" s="120" t="s">
        <v>10</v>
      </c>
      <c r="F56" s="121" t="s">
        <v>12</v>
      </c>
      <c r="G56" s="122">
        <v>10</v>
      </c>
      <c r="H56" s="122">
        <v>0</v>
      </c>
      <c r="I56" s="122">
        <v>5</v>
      </c>
      <c r="J56" s="122">
        <v>0</v>
      </c>
      <c r="K56" s="122">
        <v>0</v>
      </c>
      <c r="L56" s="122">
        <f t="shared" si="0"/>
        <v>15</v>
      </c>
      <c r="M56" s="126">
        <f t="shared" si="1"/>
        <v>15</v>
      </c>
      <c r="N56" s="127" t="str">
        <f t="shared" si="2"/>
        <v>Похвала</v>
      </c>
    </row>
    <row r="57" spans="1:14" ht="12.75">
      <c r="A57" s="118">
        <v>70</v>
      </c>
      <c r="B57" s="119">
        <v>733</v>
      </c>
      <c r="C57" s="125" t="s">
        <v>290</v>
      </c>
      <c r="D57" s="119" t="s">
        <v>283</v>
      </c>
      <c r="E57" s="120" t="s">
        <v>21</v>
      </c>
      <c r="F57" s="121" t="s">
        <v>82</v>
      </c>
      <c r="G57" s="122">
        <v>7</v>
      </c>
      <c r="H57" s="122">
        <v>4</v>
      </c>
      <c r="I57" s="122">
        <v>3</v>
      </c>
      <c r="J57" s="122">
        <v>0</v>
      </c>
      <c r="K57" s="122">
        <v>0</v>
      </c>
      <c r="L57" s="122">
        <f t="shared" si="0"/>
        <v>14</v>
      </c>
      <c r="M57" s="122">
        <f t="shared" si="1"/>
        <v>14</v>
      </c>
      <c r="N57" s="123" t="str">
        <f t="shared" si="2"/>
        <v>Похвала</v>
      </c>
    </row>
    <row r="58" spans="1:14" ht="12.75">
      <c r="A58" s="118">
        <v>1</v>
      </c>
      <c r="B58" s="119">
        <v>704</v>
      </c>
      <c r="C58" s="119" t="s">
        <v>67</v>
      </c>
      <c r="D58" s="119" t="s">
        <v>9</v>
      </c>
      <c r="E58" s="121" t="s">
        <v>10</v>
      </c>
      <c r="F58" s="121" t="s">
        <v>11</v>
      </c>
      <c r="G58" s="122">
        <v>10</v>
      </c>
      <c r="H58" s="122">
        <v>2</v>
      </c>
      <c r="I58" s="122">
        <v>2</v>
      </c>
      <c r="J58" s="122">
        <v>0</v>
      </c>
      <c r="K58" s="122">
        <v>0</v>
      </c>
      <c r="L58" s="122">
        <f>SUM(G58:K58)</f>
        <v>14</v>
      </c>
      <c r="M58" s="122">
        <f>IF(L58=0,0,+L58*100/$M$3)</f>
        <v>14</v>
      </c>
      <c r="N58" s="123" t="str">
        <f>IF(L58=0,,IF(M58&gt;=65,IF(M58&gt;=78,IF(M58&gt;=90,"Прво","Друго"),"Треће"),"Похвала"))</f>
        <v>Похвала</v>
      </c>
    </row>
    <row r="59" spans="1:14" ht="12.75">
      <c r="A59" s="118">
        <v>69</v>
      </c>
      <c r="B59" s="119">
        <v>717</v>
      </c>
      <c r="C59" s="125" t="s">
        <v>281</v>
      </c>
      <c r="D59" s="119" t="s">
        <v>279</v>
      </c>
      <c r="E59" s="120" t="s">
        <v>19</v>
      </c>
      <c r="F59" s="121" t="s">
        <v>280</v>
      </c>
      <c r="G59" s="122">
        <v>5</v>
      </c>
      <c r="H59" s="122">
        <v>2</v>
      </c>
      <c r="I59" s="122">
        <v>0</v>
      </c>
      <c r="J59" s="122">
        <v>4</v>
      </c>
      <c r="K59" s="122">
        <v>2</v>
      </c>
      <c r="L59" s="122">
        <f t="shared" si="0"/>
        <v>13</v>
      </c>
      <c r="M59" s="122">
        <f t="shared" si="1"/>
        <v>13</v>
      </c>
      <c r="N59" s="123" t="str">
        <f t="shared" si="2"/>
        <v>Похвала</v>
      </c>
    </row>
    <row r="60" spans="1:14" ht="12.75">
      <c r="A60" s="118">
        <v>20</v>
      </c>
      <c r="B60" s="119">
        <v>735</v>
      </c>
      <c r="C60" s="119" t="s">
        <v>130</v>
      </c>
      <c r="D60" s="119" t="s">
        <v>128</v>
      </c>
      <c r="E60" s="120" t="s">
        <v>15</v>
      </c>
      <c r="F60" s="121"/>
      <c r="G60" s="122">
        <v>0</v>
      </c>
      <c r="H60" s="122">
        <v>2</v>
      </c>
      <c r="I60" s="122">
        <v>5</v>
      </c>
      <c r="J60" s="122">
        <v>5</v>
      </c>
      <c r="K60" s="122">
        <v>0</v>
      </c>
      <c r="L60" s="122">
        <f t="shared" si="0"/>
        <v>12</v>
      </c>
      <c r="M60" s="122">
        <f t="shared" si="1"/>
        <v>12</v>
      </c>
      <c r="N60" s="123" t="str">
        <f t="shared" si="2"/>
        <v>Похвала</v>
      </c>
    </row>
    <row r="61" spans="1:14" ht="12.75">
      <c r="A61" s="118">
        <v>38</v>
      </c>
      <c r="B61" s="119">
        <v>727</v>
      </c>
      <c r="C61" s="119" t="s">
        <v>176</v>
      </c>
      <c r="D61" s="119" t="s">
        <v>36</v>
      </c>
      <c r="E61" s="121" t="s">
        <v>48</v>
      </c>
      <c r="F61" s="121" t="s">
        <v>139</v>
      </c>
      <c r="G61" s="122">
        <v>8</v>
      </c>
      <c r="H61" s="122">
        <v>0</v>
      </c>
      <c r="I61" s="122">
        <v>0</v>
      </c>
      <c r="J61" s="122">
        <v>0</v>
      </c>
      <c r="K61" s="122">
        <v>2</v>
      </c>
      <c r="L61" s="122">
        <f t="shared" si="0"/>
        <v>10</v>
      </c>
      <c r="M61" s="122">
        <f t="shared" si="1"/>
        <v>10</v>
      </c>
      <c r="N61" s="123" t="str">
        <f t="shared" si="2"/>
        <v>Похвала</v>
      </c>
    </row>
    <row r="62" spans="1:14" ht="12.75">
      <c r="A62" s="118">
        <v>15</v>
      </c>
      <c r="B62" s="119">
        <v>748</v>
      </c>
      <c r="C62" s="119" t="s">
        <v>119</v>
      </c>
      <c r="D62" s="119" t="s">
        <v>18</v>
      </c>
      <c r="E62" s="120" t="s">
        <v>19</v>
      </c>
      <c r="F62" s="121"/>
      <c r="G62" s="122">
        <v>5</v>
      </c>
      <c r="H62" s="122">
        <v>0</v>
      </c>
      <c r="I62" s="122">
        <v>2</v>
      </c>
      <c r="J62" s="122">
        <v>0</v>
      </c>
      <c r="K62" s="122">
        <v>0</v>
      </c>
      <c r="L62" s="122">
        <f t="shared" si="0"/>
        <v>7</v>
      </c>
      <c r="M62" s="122">
        <f t="shared" si="1"/>
        <v>7</v>
      </c>
      <c r="N62" s="123" t="str">
        <f t="shared" si="2"/>
        <v>Похвала</v>
      </c>
    </row>
    <row r="63" spans="1:14" ht="12.75">
      <c r="A63" s="118">
        <v>17</v>
      </c>
      <c r="B63" s="119">
        <v>706</v>
      </c>
      <c r="C63" s="119" t="s">
        <v>121</v>
      </c>
      <c r="D63" s="128" t="s">
        <v>18</v>
      </c>
      <c r="E63" s="120" t="s">
        <v>19</v>
      </c>
      <c r="F63" s="121"/>
      <c r="G63" s="122">
        <v>0</v>
      </c>
      <c r="H63" s="122">
        <v>2</v>
      </c>
      <c r="I63" s="122">
        <v>0</v>
      </c>
      <c r="J63" s="122">
        <v>2</v>
      </c>
      <c r="K63" s="122">
        <v>2</v>
      </c>
      <c r="L63" s="122">
        <f t="shared" si="0"/>
        <v>6</v>
      </c>
      <c r="M63" s="122">
        <f t="shared" si="1"/>
        <v>6</v>
      </c>
      <c r="N63" s="123" t="str">
        <f t="shared" si="2"/>
        <v>Похвала</v>
      </c>
    </row>
    <row r="64" spans="1:14" ht="12.75">
      <c r="A64" s="131">
        <v>16</v>
      </c>
      <c r="B64" s="132">
        <v>756</v>
      </c>
      <c r="C64" s="132" t="s">
        <v>120</v>
      </c>
      <c r="D64" s="132" t="s">
        <v>18</v>
      </c>
      <c r="E64" s="133" t="s">
        <v>19</v>
      </c>
      <c r="F64" s="134"/>
      <c r="G64" s="135">
        <v>3</v>
      </c>
      <c r="H64" s="135">
        <v>0</v>
      </c>
      <c r="I64" s="135">
        <v>0</v>
      </c>
      <c r="J64" s="135">
        <v>0</v>
      </c>
      <c r="K64" s="135">
        <v>2</v>
      </c>
      <c r="L64" s="135">
        <f t="shared" si="0"/>
        <v>5</v>
      </c>
      <c r="M64" s="135">
        <f t="shared" si="1"/>
        <v>5</v>
      </c>
      <c r="N64" s="136" t="str">
        <f t="shared" si="2"/>
        <v>Похвала</v>
      </c>
    </row>
    <row r="65" spans="1:14" ht="12.75">
      <c r="A65" s="108">
        <v>0</v>
      </c>
      <c r="B65" s="109">
        <v>0</v>
      </c>
      <c r="C65" s="109">
        <v>0</v>
      </c>
      <c r="D65" s="109">
        <v>0</v>
      </c>
      <c r="E65" s="109">
        <v>0</v>
      </c>
      <c r="F65" s="110">
        <v>0</v>
      </c>
      <c r="G65" s="111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</row>
    <row r="66" spans="1:14" ht="12.75">
      <c r="A66" s="29">
        <v>12</v>
      </c>
      <c r="B66" s="30"/>
      <c r="C66" s="30" t="s">
        <v>104</v>
      </c>
      <c r="D66" s="30" t="s">
        <v>103</v>
      </c>
      <c r="E66" s="51" t="s">
        <v>54</v>
      </c>
      <c r="F66" s="50"/>
      <c r="G66" s="83"/>
      <c r="H66" s="84"/>
      <c r="I66" s="84"/>
      <c r="J66" s="84"/>
      <c r="K66" s="84"/>
      <c r="L66" s="84">
        <f t="shared" si="0"/>
        <v>0</v>
      </c>
      <c r="M66" s="84">
        <f t="shared" si="1"/>
        <v>0</v>
      </c>
      <c r="N66" s="31">
        <f t="shared" si="2"/>
        <v>0</v>
      </c>
    </row>
    <row r="67" spans="1:14" ht="12.75">
      <c r="A67" s="29">
        <v>32</v>
      </c>
      <c r="B67" s="30"/>
      <c r="C67" s="30" t="s">
        <v>170</v>
      </c>
      <c r="D67" s="30" t="s">
        <v>35</v>
      </c>
      <c r="E67" s="51" t="s">
        <v>48</v>
      </c>
      <c r="F67" s="50" t="s">
        <v>188</v>
      </c>
      <c r="G67" s="83"/>
      <c r="H67" s="84"/>
      <c r="I67" s="84"/>
      <c r="J67" s="84"/>
      <c r="K67" s="84"/>
      <c r="L67" s="84">
        <f t="shared" si="0"/>
        <v>0</v>
      </c>
      <c r="M67" s="84">
        <f t="shared" si="1"/>
        <v>0</v>
      </c>
      <c r="N67" s="31">
        <f t="shared" si="2"/>
        <v>0</v>
      </c>
    </row>
    <row r="68" spans="1:14" ht="12.75">
      <c r="A68" s="29">
        <v>36</v>
      </c>
      <c r="B68" s="30"/>
      <c r="C68" s="30" t="s">
        <v>174</v>
      </c>
      <c r="D68" s="30" t="s">
        <v>34</v>
      </c>
      <c r="E68" s="51" t="s">
        <v>48</v>
      </c>
      <c r="F68" s="50" t="s">
        <v>46</v>
      </c>
      <c r="G68" s="83"/>
      <c r="H68" s="84"/>
      <c r="I68" s="84"/>
      <c r="J68" s="84"/>
      <c r="K68" s="84"/>
      <c r="L68" s="84">
        <f t="shared" si="0"/>
        <v>0</v>
      </c>
      <c r="M68" s="84">
        <f t="shared" si="1"/>
        <v>0</v>
      </c>
      <c r="N68" s="31">
        <f t="shared" si="2"/>
        <v>0</v>
      </c>
    </row>
    <row r="69" spans="1:14" ht="12.75">
      <c r="A69" s="29">
        <v>37</v>
      </c>
      <c r="B69" s="30"/>
      <c r="C69" s="34" t="s">
        <v>175</v>
      </c>
      <c r="D69" s="34" t="s">
        <v>36</v>
      </c>
      <c r="E69" s="51" t="s">
        <v>48</v>
      </c>
      <c r="F69" s="57" t="s">
        <v>139</v>
      </c>
      <c r="G69" s="83"/>
      <c r="H69" s="84"/>
      <c r="I69" s="84"/>
      <c r="J69" s="84"/>
      <c r="K69" s="84"/>
      <c r="L69" s="84">
        <f t="shared" si="0"/>
        <v>0</v>
      </c>
      <c r="M69" s="84">
        <f t="shared" si="1"/>
        <v>0</v>
      </c>
      <c r="N69" s="31">
        <f t="shared" si="2"/>
        <v>0</v>
      </c>
    </row>
    <row r="70" spans="1:14" ht="12.75">
      <c r="A70" s="29">
        <v>39</v>
      </c>
      <c r="B70" s="30"/>
      <c r="C70" s="30" t="s">
        <v>177</v>
      </c>
      <c r="D70" s="30" t="s">
        <v>36</v>
      </c>
      <c r="E70" s="49" t="s">
        <v>48</v>
      </c>
      <c r="F70" s="50" t="s">
        <v>139</v>
      </c>
      <c r="G70" s="83"/>
      <c r="H70" s="84"/>
      <c r="I70" s="84"/>
      <c r="J70" s="84"/>
      <c r="K70" s="84"/>
      <c r="L70" s="84">
        <f t="shared" si="0"/>
        <v>0</v>
      </c>
      <c r="M70" s="84">
        <f t="shared" si="1"/>
        <v>0</v>
      </c>
      <c r="N70" s="31">
        <f t="shared" si="2"/>
        <v>0</v>
      </c>
    </row>
    <row r="71" spans="1:14" ht="12.75">
      <c r="A71" s="29">
        <v>40</v>
      </c>
      <c r="B71" s="30"/>
      <c r="C71" s="30" t="s">
        <v>178</v>
      </c>
      <c r="D71" s="30" t="s">
        <v>37</v>
      </c>
      <c r="E71" s="51" t="s">
        <v>48</v>
      </c>
      <c r="F71" s="50" t="s">
        <v>47</v>
      </c>
      <c r="G71" s="83"/>
      <c r="H71" s="84"/>
      <c r="I71" s="84"/>
      <c r="J71" s="84"/>
      <c r="K71" s="84"/>
      <c r="L71" s="84">
        <f t="shared" si="0"/>
        <v>0</v>
      </c>
      <c r="M71" s="84">
        <f t="shared" si="1"/>
        <v>0</v>
      </c>
      <c r="N71" s="31">
        <f t="shared" si="2"/>
        <v>0</v>
      </c>
    </row>
    <row r="72" spans="1:14" ht="12.75">
      <c r="A72" s="29">
        <v>41</v>
      </c>
      <c r="B72" s="30"/>
      <c r="C72" s="30" t="s">
        <v>179</v>
      </c>
      <c r="D72" s="30" t="s">
        <v>31</v>
      </c>
      <c r="E72" s="51" t="s">
        <v>48</v>
      </c>
      <c r="F72" s="50" t="s">
        <v>40</v>
      </c>
      <c r="G72" s="83"/>
      <c r="H72" s="84"/>
      <c r="I72" s="84"/>
      <c r="J72" s="84"/>
      <c r="K72" s="84"/>
      <c r="L72" s="84">
        <f aca="true" t="shared" si="3" ref="L72:L77">SUM(G72:K72)</f>
        <v>0</v>
      </c>
      <c r="M72" s="84">
        <f aca="true" t="shared" si="4" ref="M72:M77">IF(L72=0,0,+L72*100/$M$3)</f>
        <v>0</v>
      </c>
      <c r="N72" s="31">
        <f aca="true" t="shared" si="5" ref="N72:N77">IF(L72=0,,IF(M72&gt;=65,IF(M72&gt;=78,IF(M72&gt;=90,"Прво","Друго"),"Треће"),"Похвала"))</f>
        <v>0</v>
      </c>
    </row>
    <row r="73" spans="1:14" ht="12.75">
      <c r="A73" s="29">
        <v>42</v>
      </c>
      <c r="B73" s="30"/>
      <c r="C73" s="30" t="s">
        <v>180</v>
      </c>
      <c r="D73" s="30" t="s">
        <v>29</v>
      </c>
      <c r="E73" s="51" t="s">
        <v>48</v>
      </c>
      <c r="F73" s="50" t="s">
        <v>184</v>
      </c>
      <c r="G73" s="83"/>
      <c r="H73" s="84"/>
      <c r="I73" s="84"/>
      <c r="J73" s="84"/>
      <c r="K73" s="84"/>
      <c r="L73" s="84">
        <f t="shared" si="3"/>
        <v>0</v>
      </c>
      <c r="M73" s="84">
        <f t="shared" si="4"/>
        <v>0</v>
      </c>
      <c r="N73" s="31">
        <f t="shared" si="5"/>
        <v>0</v>
      </c>
    </row>
    <row r="74" spans="1:14" ht="12.75">
      <c r="A74" s="29">
        <v>43</v>
      </c>
      <c r="B74" s="30"/>
      <c r="C74" s="30" t="s">
        <v>181</v>
      </c>
      <c r="D74" s="30" t="s">
        <v>189</v>
      </c>
      <c r="E74" s="51" t="s">
        <v>48</v>
      </c>
      <c r="F74" s="50" t="s">
        <v>41</v>
      </c>
      <c r="G74" s="83"/>
      <c r="H74" s="84"/>
      <c r="I74" s="84"/>
      <c r="J74" s="84"/>
      <c r="K74" s="84"/>
      <c r="L74" s="84">
        <f t="shared" si="3"/>
        <v>0</v>
      </c>
      <c r="M74" s="84">
        <f t="shared" si="4"/>
        <v>0</v>
      </c>
      <c r="N74" s="31">
        <f t="shared" si="5"/>
        <v>0</v>
      </c>
    </row>
    <row r="75" spans="1:14" ht="12.75">
      <c r="A75" s="29">
        <v>44</v>
      </c>
      <c r="B75" s="30"/>
      <c r="C75" s="30" t="s">
        <v>182</v>
      </c>
      <c r="D75" s="30" t="s">
        <v>32</v>
      </c>
      <c r="E75" s="51" t="s">
        <v>48</v>
      </c>
      <c r="F75" s="50" t="s">
        <v>185</v>
      </c>
      <c r="G75" s="83"/>
      <c r="H75" s="84"/>
      <c r="I75" s="84"/>
      <c r="J75" s="84"/>
      <c r="K75" s="84"/>
      <c r="L75" s="84">
        <f t="shared" si="3"/>
        <v>0</v>
      </c>
      <c r="M75" s="84">
        <f t="shared" si="4"/>
        <v>0</v>
      </c>
      <c r="N75" s="31">
        <f t="shared" si="5"/>
        <v>0</v>
      </c>
    </row>
    <row r="76" spans="1:14" ht="12.75">
      <c r="A76" s="29">
        <v>45</v>
      </c>
      <c r="B76" s="30"/>
      <c r="C76" s="30" t="s">
        <v>183</v>
      </c>
      <c r="D76" s="30" t="s">
        <v>49</v>
      </c>
      <c r="E76" s="51" t="s">
        <v>48</v>
      </c>
      <c r="F76" s="50" t="s">
        <v>38</v>
      </c>
      <c r="G76" s="83"/>
      <c r="H76" s="84"/>
      <c r="I76" s="84"/>
      <c r="J76" s="84"/>
      <c r="K76" s="84"/>
      <c r="L76" s="84">
        <f t="shared" si="3"/>
        <v>0</v>
      </c>
      <c r="M76" s="84">
        <f t="shared" si="4"/>
        <v>0</v>
      </c>
      <c r="N76" s="31">
        <f t="shared" si="5"/>
        <v>0</v>
      </c>
    </row>
    <row r="77" spans="1:14" ht="13.5" thickBot="1">
      <c r="A77" s="29">
        <v>61</v>
      </c>
      <c r="B77" s="37"/>
      <c r="C77" s="37" t="s">
        <v>250</v>
      </c>
      <c r="D77" s="37" t="s">
        <v>253</v>
      </c>
      <c r="E77" s="58" t="s">
        <v>16</v>
      </c>
      <c r="F77" s="59"/>
      <c r="G77" s="89"/>
      <c r="H77" s="90"/>
      <c r="I77" s="90"/>
      <c r="J77" s="90"/>
      <c r="K77" s="90"/>
      <c r="L77" s="90">
        <f t="shared" si="3"/>
        <v>0</v>
      </c>
      <c r="M77" s="90">
        <f t="shared" si="4"/>
        <v>0</v>
      </c>
      <c r="N77" s="38">
        <f t="shared" si="5"/>
        <v>0</v>
      </c>
    </row>
    <row r="78" spans="1:14" ht="12.75">
      <c r="A78" s="6"/>
      <c r="B78" s="6"/>
      <c r="C78" s="6"/>
      <c r="D78" s="6"/>
      <c r="E78" s="60"/>
      <c r="F78" s="60"/>
      <c r="G78" s="7"/>
      <c r="H78" s="7"/>
      <c r="I78" s="7"/>
      <c r="J78" s="7"/>
      <c r="K78" s="7"/>
      <c r="L78" s="6"/>
      <c r="M78" s="6"/>
      <c r="N78" s="6"/>
    </row>
    <row r="79" spans="1:14" ht="12.75">
      <c r="A79" s="6"/>
      <c r="B79" s="6"/>
      <c r="C79" s="6"/>
      <c r="D79" s="6"/>
      <c r="E79" s="60"/>
      <c r="F79" s="60"/>
      <c r="G79" s="7"/>
      <c r="H79" s="7"/>
      <c r="I79" s="7"/>
      <c r="J79" s="7"/>
      <c r="K79" s="7"/>
      <c r="L79" s="6"/>
      <c r="M79" s="6"/>
      <c r="N79" s="6"/>
    </row>
    <row r="80" spans="1:14" ht="12.75">
      <c r="A80" s="6"/>
      <c r="B80" s="6"/>
      <c r="C80" s="6"/>
      <c r="D80" s="6"/>
      <c r="E80" s="60"/>
      <c r="F80" s="60"/>
      <c r="G80" s="7"/>
      <c r="H80" s="7"/>
      <c r="I80" s="7"/>
      <c r="J80" s="7"/>
      <c r="K80" s="7"/>
      <c r="L80" s="6"/>
      <c r="M80" s="6"/>
      <c r="N80" s="6"/>
    </row>
    <row r="81" spans="1:14" ht="12.75">
      <c r="A81" s="6"/>
      <c r="B81" s="6"/>
      <c r="C81" s="6"/>
      <c r="D81" s="6"/>
      <c r="E81" s="60"/>
      <c r="F81" s="60"/>
      <c r="G81" s="7"/>
      <c r="H81" s="7"/>
      <c r="I81" s="7"/>
      <c r="J81" s="7"/>
      <c r="K81" s="7"/>
      <c r="L81" s="6"/>
      <c r="M81" s="6"/>
      <c r="N81" s="6"/>
    </row>
    <row r="82" spans="1:14" ht="12.75">
      <c r="A82" s="6"/>
      <c r="B82" s="6"/>
      <c r="C82" s="6"/>
      <c r="D82" s="6"/>
      <c r="E82" s="60"/>
      <c r="F82" s="60"/>
      <c r="G82" s="7"/>
      <c r="H82" s="7"/>
      <c r="I82" s="7"/>
      <c r="J82" s="7"/>
      <c r="K82" s="7"/>
      <c r="L82" s="6"/>
      <c r="M82" s="6"/>
      <c r="N82" s="6"/>
    </row>
    <row r="83" spans="1:14" ht="12.75">
      <c r="A83" s="6"/>
      <c r="B83" s="6"/>
      <c r="C83" s="6"/>
      <c r="D83" s="6"/>
      <c r="E83" s="60"/>
      <c r="F83" s="60"/>
      <c r="G83" s="7"/>
      <c r="H83" s="7"/>
      <c r="I83" s="7"/>
      <c r="J83" s="7"/>
      <c r="K83" s="7"/>
      <c r="L83" s="6"/>
      <c r="M83" s="6"/>
      <c r="N83" s="6"/>
    </row>
    <row r="84" spans="1:14" ht="12.75">
      <c r="A84" s="6"/>
      <c r="B84" s="6"/>
      <c r="C84" s="6"/>
      <c r="D84" s="6"/>
      <c r="E84" s="60"/>
      <c r="F84" s="60"/>
      <c r="G84" s="7"/>
      <c r="H84" s="7"/>
      <c r="I84" s="7"/>
      <c r="J84" s="7"/>
      <c r="K84" s="7"/>
      <c r="L84" s="6"/>
      <c r="M84" s="6"/>
      <c r="N84" s="6"/>
    </row>
    <row r="85" spans="1:14" ht="12.75">
      <c r="A85" s="6"/>
      <c r="B85" s="6"/>
      <c r="C85" s="6"/>
      <c r="D85" s="6"/>
      <c r="E85" s="60"/>
      <c r="F85" s="60"/>
      <c r="G85" s="7"/>
      <c r="H85" s="7"/>
      <c r="I85" s="7"/>
      <c r="J85" s="7"/>
      <c r="K85" s="7"/>
      <c r="L85" s="6"/>
      <c r="M85" s="6"/>
      <c r="N85" s="6"/>
    </row>
    <row r="86" spans="1:14" ht="12.75">
      <c r="A86" s="6"/>
      <c r="B86" s="6"/>
      <c r="C86" s="6"/>
      <c r="D86" s="6"/>
      <c r="E86" s="60"/>
      <c r="F86" s="60"/>
      <c r="G86" s="7"/>
      <c r="H86" s="7"/>
      <c r="I86" s="7"/>
      <c r="J86" s="7"/>
      <c r="K86" s="7"/>
      <c r="L86" s="6"/>
      <c r="M86" s="6"/>
      <c r="N86" s="6"/>
    </row>
  </sheetData>
  <mergeCells count="1">
    <mergeCell ref="G3:K3"/>
  </mergeCells>
  <printOptions/>
  <pageMargins left="0.2" right="0.49" top="0.17" bottom="0.26" header="0.5" footer="0.5"/>
  <pageSetup fitToHeight="2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="75" zoomScaleNormal="75" workbookViewId="0" topLeftCell="A1">
      <selection activeCell="C12" sqref="C12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0.8515625" style="0" customWidth="1"/>
    <col min="4" max="4" width="23.140625" style="0" customWidth="1"/>
    <col min="5" max="5" width="11.140625" style="46" customWidth="1"/>
    <col min="6" max="6" width="25.28125" style="46" customWidth="1"/>
    <col min="7" max="11" width="5.421875" style="0" customWidth="1"/>
    <col min="12" max="12" width="8.28125" style="0" customWidth="1"/>
    <col min="13" max="13" width="8.421875" style="0" customWidth="1"/>
    <col min="14" max="14" width="15.140625" style="0" customWidth="1"/>
  </cols>
  <sheetData>
    <row r="1" spans="1:14" ht="12.75">
      <c r="A1" s="64"/>
      <c r="B1" s="3"/>
      <c r="C1" s="3"/>
      <c r="D1" s="3"/>
      <c r="E1" s="65"/>
      <c r="F1" s="66"/>
      <c r="G1" s="3"/>
      <c r="H1" s="3"/>
      <c r="I1" s="3"/>
      <c r="J1" s="3"/>
      <c r="K1" s="3"/>
      <c r="L1" s="3"/>
      <c r="M1" s="3"/>
      <c r="N1" s="3"/>
    </row>
    <row r="2" spans="1:14" ht="12.75">
      <c r="A2" s="64"/>
      <c r="B2" s="3"/>
      <c r="C2" s="4" t="s">
        <v>53</v>
      </c>
      <c r="D2" s="5"/>
      <c r="E2" s="66"/>
      <c r="F2" s="67"/>
      <c r="G2" s="3"/>
      <c r="H2" s="3"/>
      <c r="I2" s="3"/>
      <c r="J2" s="3"/>
      <c r="K2" s="3"/>
      <c r="L2" s="3"/>
      <c r="M2" s="3"/>
      <c r="N2" s="3"/>
    </row>
    <row r="3" spans="1:14" ht="18">
      <c r="A3" s="98" t="s">
        <v>262</v>
      </c>
      <c r="B3" s="3"/>
      <c r="C3" s="3"/>
      <c r="D3" s="3"/>
      <c r="E3" s="67"/>
      <c r="F3" s="67"/>
      <c r="G3" s="137" t="s">
        <v>56</v>
      </c>
      <c r="H3" s="137"/>
      <c r="I3" s="137"/>
      <c r="J3" s="137"/>
      <c r="K3" s="137"/>
      <c r="L3" s="3"/>
      <c r="M3" s="3">
        <f>+MAX(L6:L38)</f>
        <v>78</v>
      </c>
      <c r="N3" s="3"/>
    </row>
    <row r="4" spans="1:14" ht="12.75">
      <c r="A4" s="61" t="s">
        <v>4</v>
      </c>
      <c r="B4" s="61" t="s">
        <v>55</v>
      </c>
      <c r="C4" s="62" t="s">
        <v>0</v>
      </c>
      <c r="D4" s="62" t="s">
        <v>1</v>
      </c>
      <c r="E4" s="63" t="s">
        <v>2</v>
      </c>
      <c r="F4" s="63" t="s">
        <v>3</v>
      </c>
      <c r="G4" s="62">
        <v>1</v>
      </c>
      <c r="H4" s="62">
        <v>2</v>
      </c>
      <c r="I4" s="62">
        <v>3</v>
      </c>
      <c r="J4" s="62">
        <v>4</v>
      </c>
      <c r="K4" s="62">
        <v>5</v>
      </c>
      <c r="L4" s="61" t="s">
        <v>57</v>
      </c>
      <c r="M4" s="61" t="s">
        <v>63</v>
      </c>
      <c r="N4" s="61" t="s">
        <v>2</v>
      </c>
    </row>
    <row r="5" spans="1:14" ht="13.5" thickBot="1">
      <c r="A5" s="104">
        <v>0</v>
      </c>
      <c r="B5" s="104"/>
      <c r="C5" s="105"/>
      <c r="D5" s="105"/>
      <c r="E5" s="106"/>
      <c r="F5" s="106"/>
      <c r="G5" s="105"/>
      <c r="H5" s="105"/>
      <c r="I5" s="105"/>
      <c r="J5" s="105"/>
      <c r="K5" s="105"/>
      <c r="L5" s="104"/>
      <c r="M5" s="104"/>
      <c r="N5" s="104"/>
    </row>
    <row r="6" spans="1:14" ht="15.75">
      <c r="A6" s="26" t="s">
        <v>4</v>
      </c>
      <c r="B6" s="27" t="s">
        <v>55</v>
      </c>
      <c r="C6" s="27" t="s">
        <v>0</v>
      </c>
      <c r="D6" s="27" t="s">
        <v>1</v>
      </c>
      <c r="E6" s="47" t="s">
        <v>2</v>
      </c>
      <c r="F6" s="48" t="s">
        <v>3</v>
      </c>
      <c r="G6" s="81"/>
      <c r="H6" s="82"/>
      <c r="I6" s="82"/>
      <c r="J6" s="82"/>
      <c r="K6" s="82"/>
      <c r="L6" s="91">
        <f>SUM(G6:K6)</f>
        <v>0</v>
      </c>
      <c r="M6" s="82">
        <f>IF(L6=0,0,+L6*100/$M$3)</f>
        <v>0</v>
      </c>
      <c r="N6" s="91">
        <f>IF(L6=0,,IF(M6&gt;=65,IF(M6&gt;=78,IF(M6&gt;=90,"Прво","Друго"),"Треће"),"Похвала"))</f>
        <v>0</v>
      </c>
    </row>
    <row r="7" spans="1:14" ht="15.75">
      <c r="A7" s="29">
        <v>23</v>
      </c>
      <c r="B7" s="30">
        <v>819</v>
      </c>
      <c r="C7" s="30" t="s">
        <v>225</v>
      </c>
      <c r="D7" s="30"/>
      <c r="E7" s="49" t="s">
        <v>27</v>
      </c>
      <c r="F7" s="50"/>
      <c r="G7" s="83">
        <v>15</v>
      </c>
      <c r="H7" s="84">
        <v>15</v>
      </c>
      <c r="I7" s="84">
        <v>20</v>
      </c>
      <c r="J7" s="84">
        <v>3</v>
      </c>
      <c r="K7" s="84">
        <v>25</v>
      </c>
      <c r="L7" s="92">
        <f aca="true" t="shared" si="0" ref="L7:L37">SUM(G7:K7)</f>
        <v>78</v>
      </c>
      <c r="M7" s="84">
        <f aca="true" t="shared" si="1" ref="M7:M37">IF(L7=0,0,+L7*100/$M$3)</f>
        <v>100</v>
      </c>
      <c r="N7" s="92" t="str">
        <f aca="true" t="shared" si="2" ref="N7:N37">IF(L7=0,,IF(M7&gt;=65,IF(M7&gt;=78,IF(M7&gt;=90,"Прво","Друго"),"Треће"),"Похвала"))</f>
        <v>Прво</v>
      </c>
    </row>
    <row r="8" spans="1:14" ht="15.75">
      <c r="A8" s="29">
        <v>11</v>
      </c>
      <c r="B8" s="30">
        <v>808</v>
      </c>
      <c r="C8" s="30" t="s">
        <v>190</v>
      </c>
      <c r="D8" s="30" t="s">
        <v>32</v>
      </c>
      <c r="E8" s="51" t="s">
        <v>48</v>
      </c>
      <c r="F8" s="50" t="s">
        <v>42</v>
      </c>
      <c r="G8" s="83">
        <v>15</v>
      </c>
      <c r="H8" s="84">
        <v>15</v>
      </c>
      <c r="I8" s="84">
        <v>20</v>
      </c>
      <c r="J8" s="84">
        <v>0</v>
      </c>
      <c r="K8" s="84">
        <v>25</v>
      </c>
      <c r="L8" s="92">
        <f t="shared" si="0"/>
        <v>75</v>
      </c>
      <c r="M8" s="84">
        <f t="shared" si="1"/>
        <v>96.15384615384616</v>
      </c>
      <c r="N8" s="92" t="str">
        <f t="shared" si="2"/>
        <v>Прво</v>
      </c>
    </row>
    <row r="9" spans="1:14" ht="15.75">
      <c r="A9" s="29">
        <v>20</v>
      </c>
      <c r="B9" s="30">
        <v>801</v>
      </c>
      <c r="C9" s="30" t="s">
        <v>200</v>
      </c>
      <c r="D9" s="30" t="s">
        <v>33</v>
      </c>
      <c r="E9" s="51" t="s">
        <v>48</v>
      </c>
      <c r="F9" s="50" t="s">
        <v>196</v>
      </c>
      <c r="G9" s="83">
        <v>14</v>
      </c>
      <c r="H9" s="84">
        <v>13</v>
      </c>
      <c r="I9" s="84">
        <v>14</v>
      </c>
      <c r="J9" s="84">
        <v>14</v>
      </c>
      <c r="K9" s="84">
        <v>5</v>
      </c>
      <c r="L9" s="92">
        <f t="shared" si="0"/>
        <v>60</v>
      </c>
      <c r="M9" s="84">
        <f t="shared" si="1"/>
        <v>76.92307692307692</v>
      </c>
      <c r="N9" s="92" t="str">
        <f t="shared" si="2"/>
        <v>Треће</v>
      </c>
    </row>
    <row r="10" spans="1:14" ht="15.75">
      <c r="A10" s="43">
        <v>14</v>
      </c>
      <c r="B10" s="44">
        <v>804</v>
      </c>
      <c r="C10" s="44" t="s">
        <v>193</v>
      </c>
      <c r="D10" s="44" t="s">
        <v>150</v>
      </c>
      <c r="E10" s="53" t="s">
        <v>48</v>
      </c>
      <c r="F10" s="54" t="s">
        <v>38</v>
      </c>
      <c r="G10" s="85">
        <v>15</v>
      </c>
      <c r="H10" s="86">
        <v>15</v>
      </c>
      <c r="I10" s="86">
        <v>20</v>
      </c>
      <c r="J10" s="86">
        <v>2</v>
      </c>
      <c r="K10" s="86">
        <v>0</v>
      </c>
      <c r="L10" s="93">
        <f t="shared" si="0"/>
        <v>52</v>
      </c>
      <c r="M10" s="86">
        <f t="shared" si="1"/>
        <v>66.66666666666667</v>
      </c>
      <c r="N10" s="93" t="str">
        <f t="shared" si="2"/>
        <v>Треће</v>
      </c>
    </row>
    <row r="11" spans="1:14" ht="15.75">
      <c r="A11" s="40">
        <v>13</v>
      </c>
      <c r="B11" s="41">
        <v>810</v>
      </c>
      <c r="C11" s="41" t="s">
        <v>192</v>
      </c>
      <c r="D11" s="41" t="s">
        <v>36</v>
      </c>
      <c r="E11" s="55" t="s">
        <v>48</v>
      </c>
      <c r="F11" s="56" t="s">
        <v>50</v>
      </c>
      <c r="G11" s="87">
        <v>15</v>
      </c>
      <c r="H11" s="88">
        <v>15</v>
      </c>
      <c r="I11" s="88">
        <v>6</v>
      </c>
      <c r="J11" s="88">
        <v>14</v>
      </c>
      <c r="K11" s="88">
        <v>0</v>
      </c>
      <c r="L11" s="94">
        <f t="shared" si="0"/>
        <v>50</v>
      </c>
      <c r="M11" s="88">
        <f t="shared" si="1"/>
        <v>64.1025641025641</v>
      </c>
      <c r="N11" s="94" t="str">
        <f t="shared" si="2"/>
        <v>Похвала</v>
      </c>
    </row>
    <row r="12" spans="1:14" ht="15.75">
      <c r="A12" s="29">
        <v>24</v>
      </c>
      <c r="B12" s="30">
        <v>818</v>
      </c>
      <c r="C12" s="30" t="s">
        <v>28</v>
      </c>
      <c r="D12" s="30"/>
      <c r="E12" s="51" t="s">
        <v>27</v>
      </c>
      <c r="F12" s="50"/>
      <c r="G12" s="83">
        <v>3</v>
      </c>
      <c r="H12" s="84">
        <v>15</v>
      </c>
      <c r="I12" s="84">
        <v>6</v>
      </c>
      <c r="J12" s="84">
        <v>14</v>
      </c>
      <c r="K12" s="84">
        <v>5</v>
      </c>
      <c r="L12" s="92">
        <f t="shared" si="0"/>
        <v>43</v>
      </c>
      <c r="M12" s="84">
        <f t="shared" si="1"/>
        <v>55.12820512820513</v>
      </c>
      <c r="N12" s="92" t="str">
        <f t="shared" si="2"/>
        <v>Похвала</v>
      </c>
    </row>
    <row r="13" spans="1:14" ht="15.75">
      <c r="A13" s="29">
        <v>17</v>
      </c>
      <c r="B13" s="30">
        <v>815</v>
      </c>
      <c r="C13" s="30" t="s">
        <v>197</v>
      </c>
      <c r="D13" s="33" t="s">
        <v>33</v>
      </c>
      <c r="E13" s="51" t="s">
        <v>48</v>
      </c>
      <c r="F13" s="50" t="s">
        <v>196</v>
      </c>
      <c r="G13" s="83">
        <v>15</v>
      </c>
      <c r="H13" s="84">
        <v>15</v>
      </c>
      <c r="I13" s="84">
        <v>2</v>
      </c>
      <c r="J13" s="84">
        <v>1</v>
      </c>
      <c r="K13" s="84">
        <v>5</v>
      </c>
      <c r="L13" s="92">
        <f t="shared" si="0"/>
        <v>38</v>
      </c>
      <c r="M13" s="84">
        <f t="shared" si="1"/>
        <v>48.717948717948715</v>
      </c>
      <c r="N13" s="92" t="str">
        <f t="shared" si="2"/>
        <v>Похвала</v>
      </c>
    </row>
    <row r="14" spans="1:14" ht="15.75">
      <c r="A14" s="29">
        <v>4</v>
      </c>
      <c r="B14" s="30">
        <v>803</v>
      </c>
      <c r="C14" s="30" t="s">
        <v>77</v>
      </c>
      <c r="D14" s="30" t="s">
        <v>20</v>
      </c>
      <c r="E14" s="51" t="s">
        <v>21</v>
      </c>
      <c r="F14" s="50" t="s">
        <v>75</v>
      </c>
      <c r="G14" s="83">
        <v>12</v>
      </c>
      <c r="H14" s="84">
        <v>13</v>
      </c>
      <c r="I14" s="84">
        <v>2</v>
      </c>
      <c r="J14" s="84">
        <v>6</v>
      </c>
      <c r="K14" s="84">
        <v>0</v>
      </c>
      <c r="L14" s="92">
        <f t="shared" si="0"/>
        <v>33</v>
      </c>
      <c r="M14" s="84">
        <f t="shared" si="1"/>
        <v>42.30769230769231</v>
      </c>
      <c r="N14" s="92" t="str">
        <f t="shared" si="2"/>
        <v>Похвала</v>
      </c>
    </row>
    <row r="15" spans="1:14" ht="15.75">
      <c r="A15" s="43">
        <v>26</v>
      </c>
      <c r="B15" s="44">
        <v>812</v>
      </c>
      <c r="C15" s="44" t="s">
        <v>227</v>
      </c>
      <c r="D15" s="44"/>
      <c r="E15" s="53" t="s">
        <v>27</v>
      </c>
      <c r="F15" s="54"/>
      <c r="G15" s="85">
        <v>15</v>
      </c>
      <c r="H15" s="86">
        <v>15</v>
      </c>
      <c r="I15" s="86">
        <v>0</v>
      </c>
      <c r="J15" s="86">
        <v>1</v>
      </c>
      <c r="K15" s="86">
        <v>0</v>
      </c>
      <c r="L15" s="93">
        <f t="shared" si="0"/>
        <v>31</v>
      </c>
      <c r="M15" s="86">
        <f t="shared" si="1"/>
        <v>39.743589743589745</v>
      </c>
      <c r="N15" s="93" t="str">
        <f t="shared" si="2"/>
        <v>Похвала</v>
      </c>
    </row>
    <row r="16" spans="1:14" ht="15.75">
      <c r="A16" s="29">
        <v>19</v>
      </c>
      <c r="B16" s="30">
        <v>806</v>
      </c>
      <c r="C16" s="30" t="s">
        <v>199</v>
      </c>
      <c r="D16" s="30" t="s">
        <v>150</v>
      </c>
      <c r="E16" s="51" t="s">
        <v>48</v>
      </c>
      <c r="F16" s="50" t="s">
        <v>38</v>
      </c>
      <c r="G16" s="83">
        <v>14</v>
      </c>
      <c r="H16" s="84">
        <v>13.5</v>
      </c>
      <c r="I16" s="84">
        <v>0</v>
      </c>
      <c r="J16" s="84">
        <v>1</v>
      </c>
      <c r="K16" s="84">
        <v>0</v>
      </c>
      <c r="L16" s="92">
        <f t="shared" si="0"/>
        <v>28.5</v>
      </c>
      <c r="M16" s="84">
        <f t="shared" si="1"/>
        <v>36.53846153846154</v>
      </c>
      <c r="N16" s="92" t="str">
        <f t="shared" si="2"/>
        <v>Похвала</v>
      </c>
    </row>
    <row r="17" spans="1:14" ht="15.75">
      <c r="A17" s="29">
        <v>3</v>
      </c>
      <c r="B17" s="30">
        <v>809</v>
      </c>
      <c r="C17" s="30" t="s">
        <v>76</v>
      </c>
      <c r="D17" s="30" t="s">
        <v>20</v>
      </c>
      <c r="E17" s="51" t="s">
        <v>21</v>
      </c>
      <c r="F17" s="50" t="s">
        <v>75</v>
      </c>
      <c r="G17" s="83">
        <v>0</v>
      </c>
      <c r="H17" s="84">
        <v>13.5</v>
      </c>
      <c r="I17" s="84">
        <v>1</v>
      </c>
      <c r="J17" s="84">
        <v>14</v>
      </c>
      <c r="K17" s="84">
        <v>0</v>
      </c>
      <c r="L17" s="92">
        <f t="shared" si="0"/>
        <v>28.5</v>
      </c>
      <c r="M17" s="84">
        <f t="shared" si="1"/>
        <v>36.53846153846154</v>
      </c>
      <c r="N17" s="92" t="str">
        <f t="shared" si="2"/>
        <v>Похвала</v>
      </c>
    </row>
    <row r="18" spans="1:14" ht="15.75">
      <c r="A18" s="29">
        <v>5</v>
      </c>
      <c r="B18" s="30">
        <v>811</v>
      </c>
      <c r="C18" s="30" t="s">
        <v>112</v>
      </c>
      <c r="D18" s="30" t="s">
        <v>7</v>
      </c>
      <c r="E18" s="51" t="s">
        <v>8</v>
      </c>
      <c r="F18" s="50"/>
      <c r="G18" s="83">
        <v>14</v>
      </c>
      <c r="H18" s="84">
        <v>9</v>
      </c>
      <c r="I18" s="84">
        <v>1</v>
      </c>
      <c r="J18" s="84">
        <v>1</v>
      </c>
      <c r="K18" s="84">
        <v>0</v>
      </c>
      <c r="L18" s="92">
        <f t="shared" si="0"/>
        <v>25</v>
      </c>
      <c r="M18" s="84">
        <f t="shared" si="1"/>
        <v>32.05128205128205</v>
      </c>
      <c r="N18" s="92" t="str">
        <f t="shared" si="2"/>
        <v>Похвала</v>
      </c>
    </row>
    <row r="19" spans="1:14" ht="15.75">
      <c r="A19" s="29">
        <v>12</v>
      </c>
      <c r="B19" s="30">
        <v>802</v>
      </c>
      <c r="C19" s="30" t="s">
        <v>191</v>
      </c>
      <c r="D19" s="30" t="s">
        <v>36</v>
      </c>
      <c r="E19" s="51" t="s">
        <v>48</v>
      </c>
      <c r="F19" s="50" t="s">
        <v>50</v>
      </c>
      <c r="G19" s="83">
        <v>3</v>
      </c>
      <c r="H19" s="84">
        <v>15</v>
      </c>
      <c r="I19" s="84">
        <v>4</v>
      </c>
      <c r="J19" s="84">
        <v>2</v>
      </c>
      <c r="K19" s="84">
        <v>0</v>
      </c>
      <c r="L19" s="92">
        <f t="shared" si="0"/>
        <v>24</v>
      </c>
      <c r="M19" s="84">
        <f t="shared" si="1"/>
        <v>30.76923076923077</v>
      </c>
      <c r="N19" s="92" t="str">
        <f t="shared" si="2"/>
        <v>Похвала</v>
      </c>
    </row>
    <row r="20" spans="1:14" ht="15.75">
      <c r="A20" s="43">
        <v>9</v>
      </c>
      <c r="B20" s="44">
        <v>814</v>
      </c>
      <c r="C20" s="44" t="s">
        <v>131</v>
      </c>
      <c r="D20" s="44" t="s">
        <v>128</v>
      </c>
      <c r="E20" s="53" t="s">
        <v>15</v>
      </c>
      <c r="F20" s="54"/>
      <c r="G20" s="85">
        <v>14</v>
      </c>
      <c r="H20" s="86">
        <v>6</v>
      </c>
      <c r="I20" s="86">
        <v>2</v>
      </c>
      <c r="J20" s="86">
        <v>2</v>
      </c>
      <c r="K20" s="86">
        <v>0</v>
      </c>
      <c r="L20" s="93">
        <f t="shared" si="0"/>
        <v>24</v>
      </c>
      <c r="M20" s="86">
        <f t="shared" si="1"/>
        <v>30.76923076923077</v>
      </c>
      <c r="N20" s="93" t="str">
        <f t="shared" si="2"/>
        <v>Похвала</v>
      </c>
    </row>
    <row r="21" spans="1:14" ht="15.75">
      <c r="A21" s="29">
        <v>15</v>
      </c>
      <c r="B21" s="30">
        <v>820</v>
      </c>
      <c r="C21" s="30" t="s">
        <v>194</v>
      </c>
      <c r="D21" s="30" t="s">
        <v>150</v>
      </c>
      <c r="E21" s="51" t="s">
        <v>48</v>
      </c>
      <c r="F21" s="50" t="s">
        <v>38</v>
      </c>
      <c r="G21" s="83">
        <v>3</v>
      </c>
      <c r="H21" s="84">
        <v>15</v>
      </c>
      <c r="I21" s="84">
        <v>2</v>
      </c>
      <c r="J21" s="84">
        <v>1</v>
      </c>
      <c r="K21" s="84">
        <v>2</v>
      </c>
      <c r="L21" s="92">
        <f t="shared" si="0"/>
        <v>23</v>
      </c>
      <c r="M21" s="84">
        <f t="shared" si="1"/>
        <v>29.487179487179485</v>
      </c>
      <c r="N21" s="92" t="str">
        <f t="shared" si="2"/>
        <v>Похвала</v>
      </c>
    </row>
    <row r="22" spans="1:14" ht="15.75">
      <c r="A22" s="29">
        <v>25</v>
      </c>
      <c r="B22" s="30">
        <v>816</v>
      </c>
      <c r="C22" s="30" t="s">
        <v>226</v>
      </c>
      <c r="D22" s="30"/>
      <c r="E22" s="51" t="s">
        <v>27</v>
      </c>
      <c r="F22" s="50"/>
      <c r="G22" s="83">
        <v>14</v>
      </c>
      <c r="H22" s="84">
        <v>0</v>
      </c>
      <c r="I22" s="84">
        <v>4</v>
      </c>
      <c r="J22" s="84">
        <v>1</v>
      </c>
      <c r="K22" s="84">
        <v>0</v>
      </c>
      <c r="L22" s="92">
        <f t="shared" si="0"/>
        <v>19</v>
      </c>
      <c r="M22" s="84">
        <f t="shared" si="1"/>
        <v>24.358974358974358</v>
      </c>
      <c r="N22" s="92" t="str">
        <f t="shared" si="2"/>
        <v>Похвала</v>
      </c>
    </row>
    <row r="23" spans="1:14" ht="15.75">
      <c r="A23" s="29">
        <v>28</v>
      </c>
      <c r="B23" s="30">
        <v>813</v>
      </c>
      <c r="C23" s="30" t="s">
        <v>261</v>
      </c>
      <c r="D23" s="30"/>
      <c r="E23" s="51" t="s">
        <v>21</v>
      </c>
      <c r="F23" s="50"/>
      <c r="G23" s="83">
        <v>3</v>
      </c>
      <c r="H23" s="84">
        <v>10</v>
      </c>
      <c r="I23" s="84">
        <v>4</v>
      </c>
      <c r="J23" s="84">
        <v>1</v>
      </c>
      <c r="K23" s="84">
        <v>0</v>
      </c>
      <c r="L23" s="92">
        <f t="shared" si="0"/>
        <v>18</v>
      </c>
      <c r="M23" s="84">
        <f t="shared" si="1"/>
        <v>23.076923076923077</v>
      </c>
      <c r="N23" s="92" t="str">
        <f t="shared" si="2"/>
        <v>Похвала</v>
      </c>
    </row>
    <row r="24" spans="1:14" ht="15.75">
      <c r="A24" s="29">
        <v>7</v>
      </c>
      <c r="B24" s="30">
        <v>821</v>
      </c>
      <c r="C24" s="30" t="s">
        <v>114</v>
      </c>
      <c r="D24" s="30" t="s">
        <v>18</v>
      </c>
      <c r="E24" s="51" t="s">
        <v>26</v>
      </c>
      <c r="F24" s="50"/>
      <c r="G24" s="83">
        <v>3</v>
      </c>
      <c r="H24" s="84">
        <v>9</v>
      </c>
      <c r="I24" s="84">
        <v>0</v>
      </c>
      <c r="J24" s="84">
        <v>0</v>
      </c>
      <c r="K24" s="84">
        <v>0</v>
      </c>
      <c r="L24" s="92">
        <f t="shared" si="0"/>
        <v>12</v>
      </c>
      <c r="M24" s="84">
        <f t="shared" si="1"/>
        <v>15.384615384615385</v>
      </c>
      <c r="N24" s="92" t="str">
        <f t="shared" si="2"/>
        <v>Похвала</v>
      </c>
    </row>
    <row r="25" spans="1:14" ht="15.75">
      <c r="A25" s="43">
        <v>16</v>
      </c>
      <c r="B25" s="44">
        <v>817</v>
      </c>
      <c r="C25" s="44" t="s">
        <v>195</v>
      </c>
      <c r="D25" s="96" t="s">
        <v>33</v>
      </c>
      <c r="E25" s="53" t="s">
        <v>48</v>
      </c>
      <c r="F25" s="54" t="s">
        <v>196</v>
      </c>
      <c r="G25" s="85">
        <v>3</v>
      </c>
      <c r="H25" s="86">
        <v>0</v>
      </c>
      <c r="I25" s="86">
        <v>2</v>
      </c>
      <c r="J25" s="86">
        <v>1</v>
      </c>
      <c r="K25" s="86">
        <v>2</v>
      </c>
      <c r="L25" s="93">
        <f t="shared" si="0"/>
        <v>8</v>
      </c>
      <c r="M25" s="86">
        <f t="shared" si="1"/>
        <v>10.256410256410257</v>
      </c>
      <c r="N25" s="93" t="str">
        <f t="shared" si="2"/>
        <v>Похвала</v>
      </c>
    </row>
    <row r="26" spans="1:14" ht="15.75">
      <c r="A26" s="29">
        <v>6</v>
      </c>
      <c r="B26" s="30">
        <v>805</v>
      </c>
      <c r="C26" s="30" t="s">
        <v>113</v>
      </c>
      <c r="D26" s="30" t="s">
        <v>18</v>
      </c>
      <c r="E26" s="51" t="s">
        <v>26</v>
      </c>
      <c r="F26" s="50"/>
      <c r="G26" s="83">
        <v>0</v>
      </c>
      <c r="H26" s="84">
        <v>7.5</v>
      </c>
      <c r="I26" s="84">
        <v>0</v>
      </c>
      <c r="J26" s="84">
        <v>0</v>
      </c>
      <c r="K26" s="84">
        <v>0</v>
      </c>
      <c r="L26" s="92">
        <f t="shared" si="0"/>
        <v>7.5</v>
      </c>
      <c r="M26" s="84">
        <f t="shared" si="1"/>
        <v>9.615384615384615</v>
      </c>
      <c r="N26" s="92" t="str">
        <f t="shared" si="2"/>
        <v>Похвала</v>
      </c>
    </row>
    <row r="27" spans="1:14" ht="15.75">
      <c r="A27" s="29">
        <v>27</v>
      </c>
      <c r="B27" s="30">
        <v>807</v>
      </c>
      <c r="C27" s="30" t="s">
        <v>228</v>
      </c>
      <c r="D27" s="30"/>
      <c r="E27" s="51" t="s">
        <v>27</v>
      </c>
      <c r="F27" s="50"/>
      <c r="G27" s="83">
        <v>0</v>
      </c>
      <c r="H27" s="84">
        <v>3</v>
      </c>
      <c r="I27" s="84">
        <v>0</v>
      </c>
      <c r="J27" s="84">
        <v>0</v>
      </c>
      <c r="K27" s="84">
        <v>0</v>
      </c>
      <c r="L27" s="92">
        <f t="shared" si="0"/>
        <v>3</v>
      </c>
      <c r="M27" s="84">
        <f t="shared" si="1"/>
        <v>3.8461538461538463</v>
      </c>
      <c r="N27" s="92" t="str">
        <f t="shared" si="2"/>
        <v>Похвала</v>
      </c>
    </row>
    <row r="28" spans="1:14" ht="15.75">
      <c r="A28" s="29">
        <v>1</v>
      </c>
      <c r="B28" s="30"/>
      <c r="C28" s="30" t="s">
        <v>70</v>
      </c>
      <c r="D28" s="30" t="s">
        <v>71</v>
      </c>
      <c r="E28" s="49" t="s">
        <v>72</v>
      </c>
      <c r="F28" s="50" t="s">
        <v>74</v>
      </c>
      <c r="G28" s="83"/>
      <c r="H28" s="84"/>
      <c r="I28" s="84"/>
      <c r="J28" s="84"/>
      <c r="K28" s="84"/>
      <c r="L28" s="92">
        <f t="shared" si="0"/>
        <v>0</v>
      </c>
      <c r="M28" s="84">
        <f t="shared" si="1"/>
        <v>0</v>
      </c>
      <c r="N28" s="92">
        <f t="shared" si="2"/>
        <v>0</v>
      </c>
    </row>
    <row r="29" spans="1:14" ht="15.75">
      <c r="A29" s="29">
        <v>2</v>
      </c>
      <c r="B29" s="30"/>
      <c r="C29" s="30" t="s">
        <v>73</v>
      </c>
      <c r="D29" s="33" t="s">
        <v>20</v>
      </c>
      <c r="E29" s="51" t="s">
        <v>21</v>
      </c>
      <c r="F29" s="52" t="s">
        <v>75</v>
      </c>
      <c r="G29" s="83"/>
      <c r="H29" s="84"/>
      <c r="I29" s="84"/>
      <c r="J29" s="84"/>
      <c r="K29" s="84"/>
      <c r="L29" s="92">
        <f t="shared" si="0"/>
        <v>0</v>
      </c>
      <c r="M29" s="84">
        <f t="shared" si="1"/>
        <v>0</v>
      </c>
      <c r="N29" s="92">
        <f t="shared" si="2"/>
        <v>0</v>
      </c>
    </row>
    <row r="30" spans="1:14" ht="15.75">
      <c r="A30" s="43">
        <v>8</v>
      </c>
      <c r="B30" s="44"/>
      <c r="C30" s="44" t="s">
        <v>123</v>
      </c>
      <c r="D30" s="44" t="s">
        <v>18</v>
      </c>
      <c r="E30" s="53" t="s">
        <v>19</v>
      </c>
      <c r="F30" s="54"/>
      <c r="G30" s="85"/>
      <c r="H30" s="86"/>
      <c r="I30" s="86"/>
      <c r="J30" s="86"/>
      <c r="K30" s="86"/>
      <c r="L30" s="93">
        <f t="shared" si="0"/>
        <v>0</v>
      </c>
      <c r="M30" s="86">
        <f t="shared" si="1"/>
        <v>0</v>
      </c>
      <c r="N30" s="93">
        <f t="shared" si="2"/>
        <v>0</v>
      </c>
    </row>
    <row r="31" spans="1:14" ht="15.75">
      <c r="A31" s="29">
        <v>10</v>
      </c>
      <c r="B31" s="30"/>
      <c r="C31" s="30" t="s">
        <v>132</v>
      </c>
      <c r="D31" s="30" t="s">
        <v>128</v>
      </c>
      <c r="E31" s="51" t="s">
        <v>15</v>
      </c>
      <c r="F31" s="50"/>
      <c r="G31" s="83"/>
      <c r="H31" s="84"/>
      <c r="I31" s="84"/>
      <c r="J31" s="84"/>
      <c r="K31" s="84"/>
      <c r="L31" s="92">
        <f t="shared" si="0"/>
        <v>0</v>
      </c>
      <c r="M31" s="84">
        <f t="shared" si="1"/>
        <v>0</v>
      </c>
      <c r="N31" s="92">
        <f t="shared" si="2"/>
        <v>0</v>
      </c>
    </row>
    <row r="32" spans="1:14" ht="15.75">
      <c r="A32" s="29">
        <v>18</v>
      </c>
      <c r="B32" s="30"/>
      <c r="C32" s="30" t="s">
        <v>198</v>
      </c>
      <c r="D32" s="30" t="s">
        <v>34</v>
      </c>
      <c r="E32" s="51" t="s">
        <v>48</v>
      </c>
      <c r="F32" s="50" t="s">
        <v>46</v>
      </c>
      <c r="G32" s="83"/>
      <c r="H32" s="84"/>
      <c r="I32" s="84"/>
      <c r="J32" s="84"/>
      <c r="K32" s="84"/>
      <c r="L32" s="92">
        <f t="shared" si="0"/>
        <v>0</v>
      </c>
      <c r="M32" s="84">
        <f t="shared" si="1"/>
        <v>0</v>
      </c>
      <c r="N32" s="92">
        <f t="shared" si="2"/>
        <v>0</v>
      </c>
    </row>
    <row r="33" spans="1:14" ht="15.75">
      <c r="A33" s="29">
        <v>21</v>
      </c>
      <c r="B33" s="30"/>
      <c r="C33" s="30" t="s">
        <v>201</v>
      </c>
      <c r="D33" s="30" t="s">
        <v>150</v>
      </c>
      <c r="E33" s="51" t="s">
        <v>48</v>
      </c>
      <c r="F33" s="50" t="s">
        <v>38</v>
      </c>
      <c r="G33" s="83"/>
      <c r="H33" s="84"/>
      <c r="I33" s="84"/>
      <c r="J33" s="84"/>
      <c r="K33" s="84"/>
      <c r="L33" s="92">
        <f t="shared" si="0"/>
        <v>0</v>
      </c>
      <c r="M33" s="84">
        <f t="shared" si="1"/>
        <v>0</v>
      </c>
      <c r="N33" s="92">
        <f t="shared" si="2"/>
        <v>0</v>
      </c>
    </row>
    <row r="34" spans="1:14" ht="15.75">
      <c r="A34" s="29">
        <v>22</v>
      </c>
      <c r="B34" s="30"/>
      <c r="C34" s="30" t="s">
        <v>229</v>
      </c>
      <c r="D34" s="30" t="s">
        <v>150</v>
      </c>
      <c r="E34" s="49" t="s">
        <v>48</v>
      </c>
      <c r="F34" s="50" t="s">
        <v>38</v>
      </c>
      <c r="G34" s="83"/>
      <c r="H34" s="84"/>
      <c r="I34" s="84"/>
      <c r="J34" s="84"/>
      <c r="K34" s="84"/>
      <c r="L34" s="92">
        <f t="shared" si="0"/>
        <v>0</v>
      </c>
      <c r="M34" s="84">
        <f t="shared" si="1"/>
        <v>0</v>
      </c>
      <c r="N34" s="92">
        <f t="shared" si="2"/>
        <v>0</v>
      </c>
    </row>
    <row r="35" spans="1:14" ht="15.75">
      <c r="A35" s="29">
        <v>29</v>
      </c>
      <c r="B35" s="44"/>
      <c r="C35" s="44"/>
      <c r="D35" s="44"/>
      <c r="E35" s="53"/>
      <c r="F35" s="54"/>
      <c r="G35" s="85"/>
      <c r="H35" s="86"/>
      <c r="I35" s="86"/>
      <c r="J35" s="86"/>
      <c r="K35" s="86"/>
      <c r="L35" s="93">
        <f t="shared" si="0"/>
        <v>0</v>
      </c>
      <c r="M35" s="86">
        <f t="shared" si="1"/>
        <v>0</v>
      </c>
      <c r="N35" s="93">
        <f t="shared" si="2"/>
        <v>0</v>
      </c>
    </row>
    <row r="36" spans="1:14" ht="15.75">
      <c r="A36" s="29">
        <v>30</v>
      </c>
      <c r="B36" s="30"/>
      <c r="C36" s="30"/>
      <c r="D36" s="30"/>
      <c r="E36" s="51"/>
      <c r="F36" s="50"/>
      <c r="G36" s="83"/>
      <c r="H36" s="84"/>
      <c r="I36" s="84"/>
      <c r="J36" s="84"/>
      <c r="K36" s="84"/>
      <c r="L36" s="92">
        <f t="shared" si="0"/>
        <v>0</v>
      </c>
      <c r="M36" s="84">
        <f t="shared" si="1"/>
        <v>0</v>
      </c>
      <c r="N36" s="92">
        <f t="shared" si="2"/>
        <v>0</v>
      </c>
    </row>
    <row r="37" spans="1:14" ht="15.75">
      <c r="A37" s="29">
        <v>31</v>
      </c>
      <c r="B37" s="30"/>
      <c r="C37" s="30"/>
      <c r="D37" s="30"/>
      <c r="E37" s="51"/>
      <c r="F37" s="50"/>
      <c r="G37" s="83"/>
      <c r="H37" s="84"/>
      <c r="I37" s="84"/>
      <c r="J37" s="84"/>
      <c r="K37" s="84"/>
      <c r="L37" s="92">
        <f t="shared" si="0"/>
        <v>0</v>
      </c>
      <c r="M37" s="84">
        <f t="shared" si="1"/>
        <v>0</v>
      </c>
      <c r="N37" s="92">
        <f t="shared" si="2"/>
        <v>0</v>
      </c>
    </row>
    <row r="38" spans="1:14" ht="16.5" thickBot="1">
      <c r="A38" s="29">
        <v>32</v>
      </c>
      <c r="B38" s="37"/>
      <c r="C38" s="37"/>
      <c r="D38" s="37"/>
      <c r="E38" s="58"/>
      <c r="F38" s="59"/>
      <c r="G38" s="89"/>
      <c r="H38" s="90"/>
      <c r="I38" s="90"/>
      <c r="J38" s="90"/>
      <c r="K38" s="90"/>
      <c r="L38" s="95">
        <f>SUM(G38:K38)</f>
        <v>0</v>
      </c>
      <c r="M38" s="39">
        <f>IF(L38=0,0,+L38*100/$M$3)</f>
        <v>0</v>
      </c>
      <c r="N38" s="95">
        <f>IF(L38=0,,IF(M38&gt;=65,IF(M38&gt;=78,IF(M38&gt;=90,"Прво","Друго"),"Треће"),"Похвала"))</f>
        <v>0</v>
      </c>
    </row>
    <row r="39" spans="1:14" ht="12.75">
      <c r="A39" s="6"/>
      <c r="B39" s="6"/>
      <c r="C39" s="6"/>
      <c r="D39" s="6"/>
      <c r="E39" s="60"/>
      <c r="F39" s="60"/>
      <c r="G39" s="7"/>
      <c r="H39" s="7"/>
      <c r="I39" s="7"/>
      <c r="J39" s="7"/>
      <c r="K39" s="7"/>
      <c r="L39" s="6"/>
      <c r="M39" s="6"/>
      <c r="N39" s="6"/>
    </row>
    <row r="40" spans="1:14" ht="12.75">
      <c r="A40" s="6"/>
      <c r="B40" s="6"/>
      <c r="C40" s="6"/>
      <c r="D40" s="6"/>
      <c r="E40" s="60"/>
      <c r="F40" s="60"/>
      <c r="G40" s="7"/>
      <c r="H40" s="7"/>
      <c r="I40" s="7"/>
      <c r="J40" s="7"/>
      <c r="K40" s="7"/>
      <c r="L40" s="6"/>
      <c r="M40" s="6"/>
      <c r="N40" s="6"/>
    </row>
    <row r="41" spans="1:14" ht="12.75">
      <c r="A41" s="6"/>
      <c r="B41" s="6"/>
      <c r="C41" s="6"/>
      <c r="D41" s="6"/>
      <c r="E41" s="60"/>
      <c r="F41" s="60"/>
      <c r="G41" s="7"/>
      <c r="H41" s="7"/>
      <c r="I41" s="7"/>
      <c r="J41" s="7"/>
      <c r="K41" s="7"/>
      <c r="L41" s="6"/>
      <c r="M41" s="6"/>
      <c r="N41" s="6"/>
    </row>
    <row r="42" spans="1:14" ht="12.75">
      <c r="A42" s="6"/>
      <c r="B42" s="6"/>
      <c r="C42" s="6"/>
      <c r="D42" s="6"/>
      <c r="E42" s="60"/>
      <c r="F42" s="60"/>
      <c r="G42" s="7"/>
      <c r="H42" s="7"/>
      <c r="I42" s="7"/>
      <c r="J42" s="7"/>
      <c r="K42" s="7"/>
      <c r="L42" s="6"/>
      <c r="M42" s="6"/>
      <c r="N42" s="6"/>
    </row>
    <row r="43" spans="1:14" ht="12.75">
      <c r="A43" s="6"/>
      <c r="B43" s="6"/>
      <c r="C43" s="6"/>
      <c r="D43" s="6"/>
      <c r="E43" s="60"/>
      <c r="F43" s="60"/>
      <c r="G43" s="7"/>
      <c r="H43" s="7"/>
      <c r="I43" s="7"/>
      <c r="J43" s="7"/>
      <c r="K43" s="7"/>
      <c r="L43" s="6"/>
      <c r="M43" s="6"/>
      <c r="N43" s="6"/>
    </row>
    <row r="44" spans="1:14" ht="12.75">
      <c r="A44" s="6"/>
      <c r="B44" s="6"/>
      <c r="C44" s="6"/>
      <c r="D44" s="6"/>
      <c r="E44" s="60"/>
      <c r="F44" s="60"/>
      <c r="G44" s="7"/>
      <c r="H44" s="7"/>
      <c r="I44" s="7"/>
      <c r="J44" s="7"/>
      <c r="K44" s="7"/>
      <c r="L44" s="6"/>
      <c r="M44" s="6"/>
      <c r="N44" s="6"/>
    </row>
    <row r="45" spans="1:14" ht="12.75">
      <c r="A45" s="6"/>
      <c r="B45" s="6"/>
      <c r="C45" s="6"/>
      <c r="D45" s="6"/>
      <c r="E45" s="60"/>
      <c r="F45" s="60"/>
      <c r="G45" s="7"/>
      <c r="H45" s="7"/>
      <c r="I45" s="7"/>
      <c r="J45" s="7"/>
      <c r="K45" s="7"/>
      <c r="L45" s="6"/>
      <c r="M45" s="6"/>
      <c r="N45" s="6"/>
    </row>
    <row r="46" spans="1:14" ht="12.75">
      <c r="A46" s="6"/>
      <c r="B46" s="6"/>
      <c r="C46" s="6"/>
      <c r="D46" s="6"/>
      <c r="E46" s="60"/>
      <c r="F46" s="60"/>
      <c r="G46" s="7"/>
      <c r="H46" s="7"/>
      <c r="I46" s="7"/>
      <c r="J46" s="7"/>
      <c r="K46" s="7"/>
      <c r="L46" s="6"/>
      <c r="M46" s="6"/>
      <c r="N46" s="6"/>
    </row>
    <row r="47" spans="1:14" ht="12.75">
      <c r="A47" s="6"/>
      <c r="B47" s="6"/>
      <c r="C47" s="6"/>
      <c r="D47" s="6"/>
      <c r="E47" s="60"/>
      <c r="F47" s="60"/>
      <c r="G47" s="7"/>
      <c r="H47" s="7"/>
      <c r="I47" s="7"/>
      <c r="J47" s="7"/>
      <c r="K47" s="7"/>
      <c r="L47" s="6"/>
      <c r="M47" s="6"/>
      <c r="N47" s="6"/>
    </row>
  </sheetData>
  <mergeCells count="1">
    <mergeCell ref="G3:K3"/>
  </mergeCells>
  <printOptions/>
  <pageMargins left="0.2" right="0.3" top="0.31" bottom="0.3" header="0.5" footer="0.23"/>
  <pageSetup fitToHeight="2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36"/>
  <sheetViews>
    <sheetView workbookViewId="0" topLeftCell="A1">
      <selection activeCell="B19" sqref="B19"/>
    </sheetView>
  </sheetViews>
  <sheetFormatPr defaultColWidth="9.140625" defaultRowHeight="12.75"/>
  <cols>
    <col min="2" max="2" width="27.421875" style="0" customWidth="1"/>
    <col min="3" max="3" width="9.28125" style="0" customWidth="1"/>
    <col min="4" max="4" width="10.7109375" style="0" customWidth="1"/>
    <col min="5" max="5" width="9.57421875" style="0" customWidth="1"/>
    <col min="6" max="7" width="7.00390625" style="0" customWidth="1"/>
    <col min="8" max="8" width="42.140625" style="0" customWidth="1"/>
    <col min="9" max="9" width="43.8515625" style="0" customWidth="1"/>
    <col min="10" max="10" width="30.421875" style="0" customWidth="1"/>
  </cols>
  <sheetData>
    <row r="2" ht="12.75">
      <c r="G2" s="3"/>
    </row>
    <row r="3" spans="2:7" ht="12.75">
      <c r="B3" s="24" t="s">
        <v>209</v>
      </c>
      <c r="C3" s="25">
        <f>SUM(C4:C5)</f>
        <v>68</v>
      </c>
      <c r="D3" s="25">
        <f>SUM(D4:D5)</f>
        <v>67</v>
      </c>
      <c r="E3" s="25">
        <f>SUM(E4:E5)</f>
        <v>28</v>
      </c>
      <c r="F3" s="25">
        <f>SUM(F4:F5)</f>
        <v>163</v>
      </c>
      <c r="G3" s="18"/>
    </row>
    <row r="4" spans="2:8" ht="12.75">
      <c r="B4" s="1" t="s">
        <v>207</v>
      </c>
      <c r="C4" s="1">
        <f>SUM(C16:C25)</f>
        <v>44</v>
      </c>
      <c r="D4" s="1">
        <f>SUM(D16:D25)</f>
        <v>37</v>
      </c>
      <c r="E4" s="1">
        <f>SUM(E16:E25)</f>
        <v>16</v>
      </c>
      <c r="F4" s="1">
        <f>SUM(C4:E4)</f>
        <v>97</v>
      </c>
      <c r="G4" s="6"/>
      <c r="H4" s="6"/>
    </row>
    <row r="5" spans="2:8" ht="12.75">
      <c r="B5" s="1" t="s">
        <v>208</v>
      </c>
      <c r="C5" s="1">
        <f>SUM(C8:C15)</f>
        <v>24</v>
      </c>
      <c r="D5" s="1">
        <f>SUM(D8:D15)</f>
        <v>30</v>
      </c>
      <c r="E5" s="1">
        <f>SUM(E8:E15)</f>
        <v>12</v>
      </c>
      <c r="F5" s="1">
        <f>SUM(C5:E5)</f>
        <v>66</v>
      </c>
      <c r="G5" s="6"/>
      <c r="H5" s="6"/>
    </row>
    <row r="6" spans="7:8" ht="12.75">
      <c r="G6" s="6"/>
      <c r="H6" s="23"/>
    </row>
    <row r="7" spans="2:8" ht="12.75">
      <c r="B7" s="1"/>
      <c r="C7" s="13" t="s">
        <v>204</v>
      </c>
      <c r="D7" s="13" t="s">
        <v>205</v>
      </c>
      <c r="E7" s="13" t="s">
        <v>206</v>
      </c>
      <c r="F7" s="13"/>
      <c r="G7" s="19"/>
      <c r="H7" s="6"/>
    </row>
    <row r="8" spans="2:8" ht="12.75">
      <c r="B8" s="9" t="s">
        <v>15</v>
      </c>
      <c r="C8" s="1">
        <f>COUNTIF(sesti!$E$6:$E$77,Zbir!$B8)</f>
        <v>1</v>
      </c>
      <c r="D8" s="1">
        <f>COUNTIF(sedmi!$E$6:$E$74,Zbir!$B8)</f>
        <v>2</v>
      </c>
      <c r="E8" s="1">
        <f>COUNTIF(osmi!$E$6:$E$37,Zbir!$B8)</f>
        <v>2</v>
      </c>
      <c r="F8" s="1"/>
      <c r="G8" s="20"/>
      <c r="H8" s="6"/>
    </row>
    <row r="9" spans="2:8" ht="12.75">
      <c r="B9" s="9" t="s">
        <v>87</v>
      </c>
      <c r="C9" s="1">
        <f>COUNTIF(sesti!$E$6:$E$77,Zbir!$B9)</f>
        <v>1</v>
      </c>
      <c r="D9" s="1">
        <f>COUNTIF(sedmi!$E$6:$E$74,Zbir!$B9)</f>
        <v>0</v>
      </c>
      <c r="E9" s="1">
        <f>COUNTIF(osmi!$E$6:$E$37,Zbir!$B9)</f>
        <v>0</v>
      </c>
      <c r="F9" s="14"/>
      <c r="G9" s="21"/>
      <c r="H9" s="6"/>
    </row>
    <row r="10" spans="2:8" ht="12.75">
      <c r="B10" s="9" t="s">
        <v>21</v>
      </c>
      <c r="C10" s="1">
        <f>COUNTIF(sesti!$E$6:$E$77,Zbir!$B10)</f>
        <v>8</v>
      </c>
      <c r="D10" s="1">
        <f>COUNTIF(sedmi!$E$6:$E$74,Zbir!$B10)</f>
        <v>12</v>
      </c>
      <c r="E10" s="1">
        <f>COUNTIF(osmi!$E$6:$E$37,Zbir!$B10)</f>
        <v>4</v>
      </c>
      <c r="F10" s="14"/>
      <c r="G10" s="21"/>
      <c r="H10" s="6"/>
    </row>
    <row r="11" spans="2:8" ht="12.75">
      <c r="B11" s="9" t="s">
        <v>126</v>
      </c>
      <c r="C11" s="1">
        <f>COUNTIF(sesti!$E$6:$E$77,Zbir!$B11)</f>
        <v>1</v>
      </c>
      <c r="D11" s="1">
        <f>COUNTIF(sedmi!$E$6:$E$74,Zbir!$B11)</f>
        <v>0</v>
      </c>
      <c r="E11" s="1">
        <f>COUNTIF(osmi!$E$6:$E$37,Zbir!$B11)</f>
        <v>0</v>
      </c>
      <c r="F11" s="14"/>
      <c r="G11" s="21"/>
      <c r="H11" s="6"/>
    </row>
    <row r="12" spans="2:8" ht="12.75">
      <c r="B12" s="9" t="s">
        <v>27</v>
      </c>
      <c r="C12" s="1">
        <f>COUNTIF(sesti!$E$6:$E$77,Zbir!$B12)</f>
        <v>10</v>
      </c>
      <c r="D12" s="1">
        <f>COUNTIF(sedmi!$E$6:$E$74,Zbir!$B12)</f>
        <v>5</v>
      </c>
      <c r="E12" s="1">
        <f>COUNTIF(osmi!$E$6:$E$37,Zbir!$B12)</f>
        <v>5</v>
      </c>
      <c r="F12" s="14"/>
      <c r="G12" s="21"/>
      <c r="H12" s="6"/>
    </row>
    <row r="13" spans="2:8" ht="12.75">
      <c r="B13" s="9" t="s">
        <v>203</v>
      </c>
      <c r="C13" s="1">
        <f>COUNTIF(sesti!$E$6:$E$77,Zbir!$B13)</f>
        <v>0</v>
      </c>
      <c r="D13" s="1">
        <f>COUNTIF(sedmi!$E$6:$E$74,Zbir!$B13)</f>
        <v>2</v>
      </c>
      <c r="E13" s="1">
        <f>COUNTIF(osmi!$E$6:$E$37,Zbir!$B13)</f>
        <v>0</v>
      </c>
      <c r="F13" s="14"/>
      <c r="G13" s="21"/>
      <c r="H13" s="6"/>
    </row>
    <row r="14" spans="2:8" ht="12.75">
      <c r="B14" s="9" t="s">
        <v>54</v>
      </c>
      <c r="C14" s="1">
        <f>COUNTIF(sesti!$E$6:$E$77,Zbir!$B14)</f>
        <v>1</v>
      </c>
      <c r="D14" s="1">
        <f>COUNTIF(sedmi!$E$6:$E$74,Zbir!$B14)</f>
        <v>3</v>
      </c>
      <c r="E14" s="1">
        <f>COUNTIF(osmi!$E$6:$E$37,Zbir!$B14)</f>
        <v>0</v>
      </c>
      <c r="F14" s="14"/>
      <c r="G14" s="21"/>
      <c r="H14" s="6"/>
    </row>
    <row r="15" spans="2:8" ht="12.75">
      <c r="B15" s="9" t="s">
        <v>19</v>
      </c>
      <c r="C15" s="1">
        <f>COUNTIF(sesti!$E$6:$E$77,Zbir!$B15)</f>
        <v>2</v>
      </c>
      <c r="D15" s="1">
        <f>COUNTIF(sedmi!$E$6:$E$74,Zbir!$B15)</f>
        <v>6</v>
      </c>
      <c r="E15" s="1">
        <f>COUNTIF(osmi!$E$6:$E$37,Zbir!$B15)</f>
        <v>1</v>
      </c>
      <c r="F15" s="14"/>
      <c r="G15" s="21"/>
      <c r="H15" s="6"/>
    </row>
    <row r="16" spans="2:8" ht="12.75">
      <c r="B16" s="9" t="s">
        <v>16</v>
      </c>
      <c r="C16" s="1">
        <f>COUNTIF(sesti!$E$6:$E$77,Zbir!$B16)</f>
        <v>13</v>
      </c>
      <c r="D16" s="1">
        <f>COUNTIF(sedmi!$E$6:$E$74,Zbir!$B16)</f>
        <v>10</v>
      </c>
      <c r="E16" s="1">
        <f>COUNTIF(osmi!$E$6:$E$37,Zbir!$B16)</f>
        <v>0</v>
      </c>
      <c r="F16" s="14"/>
      <c r="G16" s="21"/>
      <c r="H16" s="6"/>
    </row>
    <row r="17" spans="2:8" ht="12.75">
      <c r="B17" s="9" t="s">
        <v>61</v>
      </c>
      <c r="C17" s="1">
        <f>COUNTIF(sesti!$E$6:$E$77,Zbir!$B17)</f>
        <v>0</v>
      </c>
      <c r="D17" s="1">
        <f>COUNTIF(sedmi!$E$6:$E$74,Zbir!$B17)</f>
        <v>0</v>
      </c>
      <c r="E17" s="1">
        <f>COUNTIF(osmi!$E$6:$E$37,Zbir!$B17)</f>
        <v>0</v>
      </c>
      <c r="F17" s="14"/>
      <c r="G17" s="21"/>
      <c r="H17" s="6"/>
    </row>
    <row r="18" spans="2:8" ht="12.75">
      <c r="B18" s="9" t="s">
        <v>8</v>
      </c>
      <c r="C18" s="1">
        <f>COUNTIF(sesti!$E$6:$E$77,Zbir!$B18)</f>
        <v>2</v>
      </c>
      <c r="D18" s="1">
        <f>COUNTIF(sedmi!$E$6:$E$74,Zbir!$B18)</f>
        <v>0</v>
      </c>
      <c r="E18" s="1">
        <f>COUNTIF(osmi!$E$6:$E$37,Zbir!$B18)</f>
        <v>1</v>
      </c>
      <c r="F18" s="14"/>
      <c r="G18" s="21"/>
      <c r="H18" s="6"/>
    </row>
    <row r="19" spans="2:8" ht="12.75">
      <c r="B19" s="9" t="s">
        <v>6</v>
      </c>
      <c r="C19" s="1">
        <f>COUNTIF(sesti!$E$6:$E$77,Zbir!$B19)</f>
        <v>3</v>
      </c>
      <c r="D19" s="1">
        <f>COUNTIF(sedmi!$E$6:$E$74,Zbir!$B19)</f>
        <v>0</v>
      </c>
      <c r="E19" s="1">
        <f>COUNTIF(osmi!$E$6:$E$37,Zbir!$B19)</f>
        <v>0</v>
      </c>
      <c r="F19" s="14"/>
      <c r="G19" s="21"/>
      <c r="H19" s="6"/>
    </row>
    <row r="20" spans="2:8" ht="12.75">
      <c r="B20" s="9" t="s">
        <v>48</v>
      </c>
      <c r="C20" s="1">
        <f>COUNTIF(sesti!$E$6:$E$77,Zbir!$B20)</f>
        <v>21</v>
      </c>
      <c r="D20" s="1">
        <f>COUNTIF(sedmi!$E$6:$E$74,Zbir!$B20)</f>
        <v>24</v>
      </c>
      <c r="E20" s="1">
        <f>COUNTIF(osmi!$E$6:$E$37,Zbir!$B20)</f>
        <v>12</v>
      </c>
      <c r="F20" s="14"/>
      <c r="G20" s="22"/>
      <c r="H20" s="23"/>
    </row>
    <row r="21" spans="2:8" ht="12.75">
      <c r="B21" s="9" t="s">
        <v>26</v>
      </c>
      <c r="C21" s="1">
        <f>COUNTIF(sesti!$E$6:$E$77,Zbir!$B21)</f>
        <v>2</v>
      </c>
      <c r="D21" s="1">
        <f>COUNTIF(sedmi!$E$6:$E$74,Zbir!$B21)</f>
        <v>0</v>
      </c>
      <c r="E21" s="1">
        <f>COUNTIF(osmi!$E$6:$E$37,Zbir!$B21)</f>
        <v>2</v>
      </c>
      <c r="F21" s="14"/>
      <c r="G21" s="22"/>
      <c r="H21" s="23"/>
    </row>
    <row r="22" spans="2:8" ht="12.75">
      <c r="B22" s="9" t="s">
        <v>59</v>
      </c>
      <c r="C22" s="1">
        <f>COUNTIF(sesti!$E$6:$E$77,Zbir!$B22)</f>
        <v>0</v>
      </c>
      <c r="D22" s="1">
        <f>COUNTIF(sedmi!$E$6:$E$74,Zbir!$B22)</f>
        <v>0</v>
      </c>
      <c r="E22" s="1">
        <f>COUNTIF(osmi!$E$6:$E$37,Zbir!$B22)</f>
        <v>0</v>
      </c>
      <c r="F22" s="14"/>
      <c r="G22" s="21"/>
      <c r="H22" s="6"/>
    </row>
    <row r="23" spans="2:8" ht="12.75">
      <c r="B23" s="9" t="s">
        <v>72</v>
      </c>
      <c r="C23" s="1">
        <f>COUNTIF(sesti!$E$6:$E$77,Zbir!$B23)</f>
        <v>0</v>
      </c>
      <c r="D23" s="1">
        <f>COUNTIF(sedmi!$E$6:$E$74,Zbir!$B23)</f>
        <v>0</v>
      </c>
      <c r="E23" s="1">
        <f>COUNTIF(osmi!$E$6:$E$37,Zbir!$B23)</f>
        <v>1</v>
      </c>
      <c r="F23" s="14"/>
      <c r="G23" s="21"/>
      <c r="H23" s="6"/>
    </row>
    <row r="24" spans="2:8" ht="12.75">
      <c r="B24" s="2" t="s">
        <v>13</v>
      </c>
      <c r="C24" s="1">
        <f>COUNTIF(sesti!$E$6:$E$77,Zbir!$B24)</f>
        <v>0</v>
      </c>
      <c r="D24" s="1">
        <f>COUNTIF(sedmi!$E$6:$E$74,Zbir!$B24)</f>
        <v>1</v>
      </c>
      <c r="E24" s="1">
        <f>COUNTIF(osmi!$E$6:$E$37,Zbir!$B24)</f>
        <v>0</v>
      </c>
      <c r="F24" s="14"/>
      <c r="G24" s="21"/>
      <c r="H24" s="6"/>
    </row>
    <row r="25" spans="2:8" ht="12.75">
      <c r="B25" s="2" t="s">
        <v>10</v>
      </c>
      <c r="C25" s="1">
        <f>COUNTIF(sesti!$E$6:$E$77,Zbir!$B25)</f>
        <v>3</v>
      </c>
      <c r="D25" s="1">
        <f>COUNTIF(sedmi!$E$6:$E$74,Zbir!$B25)</f>
        <v>2</v>
      </c>
      <c r="E25" s="1">
        <f>COUNTIF(osmi!$E$6:$E$37,Zbir!$B25)</f>
        <v>0</v>
      </c>
      <c r="F25" s="14"/>
      <c r="G25" s="21"/>
      <c r="H25" s="6"/>
    </row>
    <row r="26" spans="2:8" ht="12.75">
      <c r="B26" s="10"/>
      <c r="C26" s="11"/>
      <c r="D26" s="10"/>
      <c r="E26" s="10"/>
      <c r="F26" s="11"/>
      <c r="G26" s="11"/>
      <c r="H26" s="10"/>
    </row>
    <row r="27" spans="3:8" ht="12.75">
      <c r="C27" s="11"/>
      <c r="D27" s="10"/>
      <c r="E27" s="10"/>
      <c r="F27" s="11"/>
      <c r="G27" s="11"/>
      <c r="H27" s="10"/>
    </row>
    <row r="28" spans="3:8" ht="12.75">
      <c r="C28" s="11"/>
      <c r="D28" s="10"/>
      <c r="E28" s="10"/>
      <c r="F28" s="11"/>
      <c r="G28" s="11"/>
      <c r="H28" s="10"/>
    </row>
    <row r="29" spans="2:8" ht="12.75">
      <c r="B29" s="10"/>
      <c r="C29" s="11"/>
      <c r="D29" s="10"/>
      <c r="E29" s="10"/>
      <c r="F29" s="11"/>
      <c r="G29" s="11"/>
      <c r="H29" s="10"/>
    </row>
    <row r="30" spans="2:8" ht="12.75">
      <c r="B30" s="10"/>
      <c r="C30" s="11"/>
      <c r="D30" s="10"/>
      <c r="E30" s="10"/>
      <c r="F30" s="12"/>
      <c r="G30" s="12"/>
      <c r="H30" s="10"/>
    </row>
    <row r="31" spans="2:8" ht="12.75">
      <c r="B31" s="10"/>
      <c r="C31" s="11"/>
      <c r="D31" s="10"/>
      <c r="E31" s="10"/>
      <c r="F31" s="11"/>
      <c r="G31" s="11"/>
      <c r="H31" s="10"/>
    </row>
    <row r="32" spans="2:8" ht="12.75">
      <c r="B32" s="10"/>
      <c r="C32" s="11"/>
      <c r="D32" s="10"/>
      <c r="E32" s="10"/>
      <c r="F32" s="11"/>
      <c r="G32" s="11"/>
      <c r="H32" s="10"/>
    </row>
    <row r="33" spans="2:8" ht="12.75">
      <c r="B33" s="10"/>
      <c r="C33" s="10"/>
      <c r="D33" s="10"/>
      <c r="E33" s="11"/>
      <c r="H33" s="10"/>
    </row>
    <row r="34" spans="2:8" ht="12.75">
      <c r="B34" s="10"/>
      <c r="C34" s="10"/>
      <c r="D34" s="10"/>
      <c r="E34" s="12"/>
      <c r="H34" s="10"/>
    </row>
    <row r="35" spans="2:8" ht="12.75">
      <c r="B35" s="10"/>
      <c r="C35" s="10"/>
      <c r="D35" s="10"/>
      <c r="E35" s="11"/>
      <c r="H35" s="10"/>
    </row>
    <row r="36" spans="2:8" ht="12.75">
      <c r="B36" s="10"/>
      <c r="C36" s="10"/>
      <c r="D36" s="10"/>
      <c r="E36" s="11"/>
      <c r="H36" s="10"/>
    </row>
    <row r="37" spans="2:8" ht="12.75">
      <c r="B37" s="10"/>
      <c r="C37" s="10"/>
      <c r="D37" s="10"/>
      <c r="E37" s="11"/>
      <c r="H37" s="10"/>
    </row>
    <row r="38" spans="2:8" ht="12.75">
      <c r="B38" s="10"/>
      <c r="C38" s="10"/>
      <c r="D38" s="10"/>
      <c r="E38" s="11"/>
      <c r="H38" s="10"/>
    </row>
    <row r="39" spans="2:8" ht="12.75">
      <c r="B39" s="10"/>
      <c r="C39" s="10"/>
      <c r="D39" s="10"/>
      <c r="E39" s="11"/>
      <c r="H39" s="10"/>
    </row>
    <row r="40" spans="2:8" ht="12.75">
      <c r="B40" s="10"/>
      <c r="C40" s="10"/>
      <c r="D40" s="10"/>
      <c r="E40" s="11"/>
      <c r="H40" s="10"/>
    </row>
    <row r="41" spans="2:8" ht="12.75">
      <c r="B41" s="10"/>
      <c r="C41" s="10"/>
      <c r="D41" s="10"/>
      <c r="E41" s="11"/>
      <c r="H41" s="10"/>
    </row>
    <row r="42" spans="2:8" ht="12.75">
      <c r="B42" s="10"/>
      <c r="C42" s="10"/>
      <c r="D42" s="10"/>
      <c r="E42" s="11"/>
      <c r="H42" s="10"/>
    </row>
    <row r="43" spans="2:8" ht="12.75">
      <c r="B43" s="10"/>
      <c r="C43" s="10"/>
      <c r="D43" s="10"/>
      <c r="E43" s="11"/>
      <c r="H43" s="10"/>
    </row>
    <row r="44" spans="1:8" ht="12.75">
      <c r="A44" s="3"/>
      <c r="B44" s="10"/>
      <c r="C44" s="10"/>
      <c r="D44" s="10"/>
      <c r="E44" s="11"/>
      <c r="H44" s="10"/>
    </row>
    <row r="45" spans="1:8" ht="12.75">
      <c r="A45" s="3"/>
      <c r="B45" s="10"/>
      <c r="C45" s="10"/>
      <c r="D45" s="10"/>
      <c r="E45" s="11"/>
      <c r="H45" s="10"/>
    </row>
    <row r="46" spans="1:8" ht="12.75">
      <c r="A46" s="3"/>
      <c r="B46" s="10"/>
      <c r="C46" s="10"/>
      <c r="D46" s="10"/>
      <c r="E46" s="11"/>
      <c r="H46" s="10"/>
    </row>
    <row r="47" ht="12.75">
      <c r="H47" s="2"/>
    </row>
    <row r="48" ht="12.75">
      <c r="H48" s="2"/>
    </row>
    <row r="49" ht="12.75">
      <c r="H49" s="6"/>
    </row>
    <row r="50" ht="12.75">
      <c r="H50" s="6"/>
    </row>
    <row r="51" ht="12.75">
      <c r="H51" s="6"/>
    </row>
    <row r="52" ht="12.75">
      <c r="H52" s="2"/>
    </row>
    <row r="53" ht="12.75">
      <c r="H53" s="15"/>
    </row>
    <row r="54" ht="12.75">
      <c r="H54" s="15"/>
    </row>
    <row r="55" ht="12.75">
      <c r="H55" s="2"/>
    </row>
    <row r="56" ht="12.75">
      <c r="H56" s="15"/>
    </row>
    <row r="57" ht="12.75">
      <c r="H57" s="15"/>
    </row>
    <row r="58" ht="12.75">
      <c r="H58" s="15"/>
    </row>
    <row r="59" ht="12.75">
      <c r="H59" s="2"/>
    </row>
    <row r="60" ht="12.75">
      <c r="H60" s="2"/>
    </row>
    <row r="61" ht="12.75">
      <c r="H61" s="8"/>
    </row>
    <row r="62" ht="12.75">
      <c r="H62" s="2"/>
    </row>
    <row r="63" ht="12.75">
      <c r="H63" s="2"/>
    </row>
    <row r="64" ht="12.75">
      <c r="H64" s="8"/>
    </row>
    <row r="65" ht="12.75">
      <c r="H65" s="8"/>
    </row>
    <row r="66" ht="12.75">
      <c r="H66" s="8"/>
    </row>
    <row r="67" ht="12.75">
      <c r="H67" s="2"/>
    </row>
    <row r="68" ht="12.75">
      <c r="H68" s="8"/>
    </row>
    <row r="69" ht="12.75">
      <c r="H69" s="2"/>
    </row>
    <row r="70" ht="12.75">
      <c r="H70" s="2"/>
    </row>
    <row r="71" ht="12.75">
      <c r="H71" s="2"/>
    </row>
    <row r="72" ht="12.75"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  <row r="77" ht="12.75">
      <c r="H77" s="8"/>
    </row>
    <row r="78" ht="12.75">
      <c r="H78" s="8"/>
    </row>
    <row r="79" ht="12.75">
      <c r="H79" s="10"/>
    </row>
    <row r="80" ht="12.75">
      <c r="H80" s="10"/>
    </row>
    <row r="81" ht="12.75">
      <c r="H81" s="10"/>
    </row>
    <row r="82" ht="12.75">
      <c r="H82" s="10"/>
    </row>
    <row r="83" ht="12.75">
      <c r="H83" s="10"/>
    </row>
    <row r="84" ht="12.75">
      <c r="H84" s="10"/>
    </row>
    <row r="85" ht="12.75">
      <c r="H85" s="10"/>
    </row>
    <row r="86" ht="12.75">
      <c r="H86" s="10"/>
    </row>
    <row r="87" ht="12.75">
      <c r="H87" s="10"/>
    </row>
    <row r="88" ht="12.75">
      <c r="H88" s="10"/>
    </row>
    <row r="89" ht="12.75">
      <c r="H89" s="10"/>
    </row>
    <row r="90" ht="12.75">
      <c r="H90" s="10"/>
    </row>
    <row r="91" ht="12.75">
      <c r="H91" s="10"/>
    </row>
    <row r="92" ht="12.75">
      <c r="H92" s="10"/>
    </row>
    <row r="93" ht="12.75">
      <c r="H93" s="10"/>
    </row>
    <row r="94" ht="12.75">
      <c r="H94" s="10"/>
    </row>
    <row r="95" ht="12.75">
      <c r="H95" s="10"/>
    </row>
    <row r="96" ht="12.75">
      <c r="H96" s="10"/>
    </row>
    <row r="97" ht="12.75">
      <c r="H97" s="10"/>
    </row>
    <row r="98" ht="12.75">
      <c r="H98" s="10"/>
    </row>
    <row r="99" ht="12.75">
      <c r="H99" s="10"/>
    </row>
    <row r="100" ht="12.75">
      <c r="H100" s="10"/>
    </row>
    <row r="101" ht="12.75">
      <c r="H101" s="10"/>
    </row>
    <row r="102" ht="12.75">
      <c r="H102" s="10"/>
    </row>
    <row r="103" ht="12.75">
      <c r="H103" s="10"/>
    </row>
    <row r="104" ht="12.75">
      <c r="H104" s="2"/>
    </row>
    <row r="105" ht="12.75">
      <c r="H105" s="2"/>
    </row>
    <row r="106" ht="12.75">
      <c r="H106" s="2"/>
    </row>
    <row r="107" ht="12.75">
      <c r="H107" s="2"/>
    </row>
    <row r="108" ht="12.75">
      <c r="H108" s="2"/>
    </row>
    <row r="109" ht="12.75">
      <c r="H109" s="2"/>
    </row>
    <row r="110" ht="12.75">
      <c r="H110" s="2"/>
    </row>
    <row r="111" ht="12.75">
      <c r="H111" s="2"/>
    </row>
    <row r="112" ht="12.75">
      <c r="H112" s="2"/>
    </row>
    <row r="113" ht="12.75">
      <c r="H113" s="2"/>
    </row>
    <row r="114" ht="12.75">
      <c r="H114" s="2"/>
    </row>
    <row r="115" ht="12.75">
      <c r="H115" s="9"/>
    </row>
    <row r="116" ht="12.75">
      <c r="H116" s="9"/>
    </row>
    <row r="117" ht="12.75">
      <c r="H117" s="9"/>
    </row>
    <row r="118" ht="12.75">
      <c r="H118" s="9"/>
    </row>
    <row r="119" ht="12.75">
      <c r="H119" s="8"/>
    </row>
    <row r="120" ht="12.75">
      <c r="H120" s="9"/>
    </row>
    <row r="121" ht="12.75">
      <c r="H121" s="9"/>
    </row>
    <row r="122" ht="12.75">
      <c r="H122" s="8"/>
    </row>
    <row r="123" ht="12.75">
      <c r="H123" s="2"/>
    </row>
    <row r="124" ht="12.75">
      <c r="H124" s="2"/>
    </row>
    <row r="125" ht="12.75">
      <c r="H125" s="16"/>
    </row>
    <row r="126" ht="12.75">
      <c r="H126" s="16"/>
    </row>
    <row r="127" ht="12.75">
      <c r="H127" s="16"/>
    </row>
    <row r="128" ht="12.75">
      <c r="H128" s="17"/>
    </row>
    <row r="129" ht="12.75"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="50" zoomScaleNormal="50" workbookViewId="0" topLeftCell="A1">
      <selection activeCell="J36" sqref="J36"/>
    </sheetView>
  </sheetViews>
  <sheetFormatPr defaultColWidth="9.140625" defaultRowHeight="12.75"/>
  <cols>
    <col min="1" max="1" width="12.57421875" style="69" customWidth="1"/>
    <col min="2" max="8" width="12.57421875" style="0" customWidth="1"/>
  </cols>
  <sheetData>
    <row r="1" spans="1:6" ht="18.75" customHeight="1">
      <c r="A1" s="70" t="s">
        <v>258</v>
      </c>
      <c r="B1" s="138" t="s">
        <v>260</v>
      </c>
      <c r="C1" s="138"/>
      <c r="D1" s="138"/>
      <c r="E1" s="138"/>
      <c r="F1" s="138"/>
    </row>
    <row r="2" spans="1:6" ht="18.75" customHeight="1" thickBot="1">
      <c r="A2" s="68" t="s">
        <v>259</v>
      </c>
      <c r="B2" s="139"/>
      <c r="C2" s="139"/>
      <c r="D2" s="139"/>
      <c r="E2" s="139"/>
      <c r="F2" s="139"/>
    </row>
    <row r="3" spans="1:8" ht="56.25" customHeight="1">
      <c r="A3" s="73" t="s">
        <v>55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5" t="s">
        <v>257</v>
      </c>
      <c r="H3" s="72"/>
    </row>
    <row r="4" spans="1:7" ht="18" customHeight="1">
      <c r="A4" s="76">
        <v>801</v>
      </c>
      <c r="B4" s="71"/>
      <c r="C4" s="71"/>
      <c r="D4" s="71"/>
      <c r="E4" s="71"/>
      <c r="F4" s="71"/>
      <c r="G4" s="77"/>
    </row>
    <row r="5" spans="1:7" ht="18" customHeight="1">
      <c r="A5" s="76">
        <v>802</v>
      </c>
      <c r="B5" s="71"/>
      <c r="C5" s="71"/>
      <c r="D5" s="71"/>
      <c r="E5" s="71"/>
      <c r="F5" s="71"/>
      <c r="G5" s="77"/>
    </row>
    <row r="6" spans="1:7" ht="18" customHeight="1">
      <c r="A6" s="76">
        <v>803</v>
      </c>
      <c r="B6" s="71"/>
      <c r="C6" s="71"/>
      <c r="D6" s="71"/>
      <c r="E6" s="71"/>
      <c r="F6" s="71"/>
      <c r="G6" s="77"/>
    </row>
    <row r="7" spans="1:7" ht="18" customHeight="1">
      <c r="A7" s="76">
        <v>804</v>
      </c>
      <c r="B7" s="71"/>
      <c r="C7" s="71"/>
      <c r="D7" s="71"/>
      <c r="E7" s="71"/>
      <c r="F7" s="71"/>
      <c r="G7" s="77"/>
    </row>
    <row r="8" spans="1:7" ht="18" customHeight="1">
      <c r="A8" s="76">
        <v>805</v>
      </c>
      <c r="B8" s="71"/>
      <c r="C8" s="71"/>
      <c r="D8" s="71"/>
      <c r="E8" s="71"/>
      <c r="F8" s="71"/>
      <c r="G8" s="77"/>
    </row>
    <row r="9" spans="1:7" ht="18" customHeight="1">
      <c r="A9" s="76">
        <v>806</v>
      </c>
      <c r="B9" s="71"/>
      <c r="C9" s="71"/>
      <c r="D9" s="71"/>
      <c r="E9" s="71"/>
      <c r="F9" s="71"/>
      <c r="G9" s="77"/>
    </row>
    <row r="10" spans="1:7" ht="18" customHeight="1">
      <c r="A10" s="76">
        <v>807</v>
      </c>
      <c r="B10" s="71"/>
      <c r="C10" s="71"/>
      <c r="D10" s="71"/>
      <c r="E10" s="71"/>
      <c r="F10" s="71"/>
      <c r="G10" s="77"/>
    </row>
    <row r="11" spans="1:7" ht="18" customHeight="1">
      <c r="A11" s="76">
        <v>808</v>
      </c>
      <c r="B11" s="71"/>
      <c r="C11" s="71"/>
      <c r="D11" s="71"/>
      <c r="E11" s="71"/>
      <c r="F11" s="71"/>
      <c r="G11" s="77"/>
    </row>
    <row r="12" spans="1:7" ht="18" customHeight="1">
      <c r="A12" s="76">
        <v>809</v>
      </c>
      <c r="B12" s="71"/>
      <c r="C12" s="71"/>
      <c r="D12" s="71"/>
      <c r="E12" s="71"/>
      <c r="F12" s="71"/>
      <c r="G12" s="77"/>
    </row>
    <row r="13" spans="1:7" ht="18" customHeight="1">
      <c r="A13" s="76">
        <v>810</v>
      </c>
      <c r="B13" s="71"/>
      <c r="C13" s="71"/>
      <c r="D13" s="71"/>
      <c r="E13" s="71"/>
      <c r="F13" s="71"/>
      <c r="G13" s="77"/>
    </row>
    <row r="14" spans="1:7" ht="18" customHeight="1">
      <c r="A14" s="76">
        <v>811</v>
      </c>
      <c r="B14" s="71"/>
      <c r="C14" s="71"/>
      <c r="D14" s="71"/>
      <c r="E14" s="71"/>
      <c r="F14" s="71"/>
      <c r="G14" s="77"/>
    </row>
    <row r="15" spans="1:7" ht="18" customHeight="1">
      <c r="A15" s="76">
        <v>812</v>
      </c>
      <c r="B15" s="71"/>
      <c r="C15" s="71"/>
      <c r="D15" s="71"/>
      <c r="E15" s="71"/>
      <c r="F15" s="71"/>
      <c r="G15" s="77"/>
    </row>
    <row r="16" spans="1:7" ht="18" customHeight="1">
      <c r="A16" s="76">
        <v>813</v>
      </c>
      <c r="B16" s="71"/>
      <c r="C16" s="71"/>
      <c r="D16" s="71"/>
      <c r="E16" s="71"/>
      <c r="F16" s="71"/>
      <c r="G16" s="77"/>
    </row>
    <row r="17" spans="1:7" ht="18" customHeight="1">
      <c r="A17" s="76">
        <v>814</v>
      </c>
      <c r="B17" s="71"/>
      <c r="C17" s="71"/>
      <c r="D17" s="71"/>
      <c r="E17" s="71"/>
      <c r="F17" s="71"/>
      <c r="G17" s="77"/>
    </row>
    <row r="18" spans="1:7" ht="18" customHeight="1">
      <c r="A18" s="76">
        <v>815</v>
      </c>
      <c r="B18" s="71"/>
      <c r="C18" s="71"/>
      <c r="D18" s="71"/>
      <c r="E18" s="71"/>
      <c r="F18" s="71"/>
      <c r="G18" s="77"/>
    </row>
    <row r="19" spans="1:7" ht="18" customHeight="1">
      <c r="A19" s="76">
        <v>816</v>
      </c>
      <c r="B19" s="71"/>
      <c r="C19" s="71"/>
      <c r="D19" s="71"/>
      <c r="E19" s="71"/>
      <c r="F19" s="71"/>
      <c r="G19" s="77"/>
    </row>
    <row r="20" spans="1:7" ht="18" customHeight="1">
      <c r="A20" s="76">
        <v>817</v>
      </c>
      <c r="B20" s="71"/>
      <c r="C20" s="71"/>
      <c r="D20" s="71"/>
      <c r="E20" s="71"/>
      <c r="F20" s="71"/>
      <c r="G20" s="77"/>
    </row>
    <row r="21" spans="1:7" ht="18" customHeight="1">
      <c r="A21" s="76">
        <v>818</v>
      </c>
      <c r="B21" s="71"/>
      <c r="C21" s="71"/>
      <c r="D21" s="71"/>
      <c r="E21" s="71"/>
      <c r="F21" s="71"/>
      <c r="G21" s="77"/>
    </row>
    <row r="22" spans="1:7" ht="18" customHeight="1">
      <c r="A22" s="76">
        <v>819</v>
      </c>
      <c r="B22" s="71"/>
      <c r="C22" s="71"/>
      <c r="D22" s="71"/>
      <c r="E22" s="71"/>
      <c r="F22" s="71"/>
      <c r="G22" s="77"/>
    </row>
    <row r="23" spans="1:7" ht="18" customHeight="1">
      <c r="A23" s="76">
        <v>820</v>
      </c>
      <c r="B23" s="71"/>
      <c r="C23" s="71"/>
      <c r="D23" s="71"/>
      <c r="E23" s="71"/>
      <c r="F23" s="71"/>
      <c r="G23" s="77"/>
    </row>
    <row r="24" spans="1:7" ht="18" customHeight="1">
      <c r="A24" s="76">
        <v>821</v>
      </c>
      <c r="B24" s="71"/>
      <c r="C24" s="71"/>
      <c r="D24" s="71"/>
      <c r="E24" s="71"/>
      <c r="F24" s="71"/>
      <c r="G24" s="77"/>
    </row>
    <row r="25" spans="1:7" ht="18" customHeight="1">
      <c r="A25" s="76">
        <v>822</v>
      </c>
      <c r="B25" s="71"/>
      <c r="C25" s="71"/>
      <c r="D25" s="71"/>
      <c r="E25" s="71"/>
      <c r="F25" s="71"/>
      <c r="G25" s="77"/>
    </row>
    <row r="26" spans="1:7" ht="18" customHeight="1">
      <c r="A26" s="76">
        <v>823</v>
      </c>
      <c r="B26" s="71"/>
      <c r="C26" s="71"/>
      <c r="D26" s="71"/>
      <c r="E26" s="71"/>
      <c r="F26" s="71"/>
      <c r="G26" s="77"/>
    </row>
    <row r="27" spans="1:7" ht="18" customHeight="1">
      <c r="A27" s="76">
        <v>824</v>
      </c>
      <c r="B27" s="71"/>
      <c r="C27" s="71"/>
      <c r="D27" s="71"/>
      <c r="E27" s="71"/>
      <c r="F27" s="71"/>
      <c r="G27" s="77"/>
    </row>
    <row r="28" spans="1:7" ht="18" customHeight="1">
      <c r="A28" s="76">
        <v>825</v>
      </c>
      <c r="B28" s="71"/>
      <c r="C28" s="71"/>
      <c r="D28" s="71"/>
      <c r="E28" s="71"/>
      <c r="F28" s="71"/>
      <c r="G28" s="77"/>
    </row>
    <row r="29" spans="1:7" ht="18" customHeight="1">
      <c r="A29" s="76">
        <v>826</v>
      </c>
      <c r="B29" s="71"/>
      <c r="C29" s="71"/>
      <c r="D29" s="71"/>
      <c r="E29" s="71"/>
      <c r="F29" s="71"/>
      <c r="G29" s="77"/>
    </row>
    <row r="30" spans="1:7" ht="18" customHeight="1">
      <c r="A30" s="76">
        <v>827</v>
      </c>
      <c r="B30" s="71"/>
      <c r="C30" s="71"/>
      <c r="D30" s="71"/>
      <c r="E30" s="71"/>
      <c r="F30" s="71"/>
      <c r="G30" s="77"/>
    </row>
    <row r="31" spans="1:7" ht="18" customHeight="1">
      <c r="A31" s="76">
        <v>828</v>
      </c>
      <c r="B31" s="71"/>
      <c r="C31" s="71"/>
      <c r="D31" s="71"/>
      <c r="E31" s="71"/>
      <c r="F31" s="71"/>
      <c r="G31" s="77"/>
    </row>
    <row r="32" spans="1:7" ht="18" customHeight="1">
      <c r="A32" s="76">
        <v>829</v>
      </c>
      <c r="B32" s="71"/>
      <c r="C32" s="71"/>
      <c r="D32" s="71"/>
      <c r="E32" s="71"/>
      <c r="F32" s="71"/>
      <c r="G32" s="77"/>
    </row>
    <row r="33" spans="1:7" ht="18" customHeight="1">
      <c r="A33" s="76">
        <v>830</v>
      </c>
      <c r="B33" s="71"/>
      <c r="C33" s="71"/>
      <c r="D33" s="71"/>
      <c r="E33" s="71"/>
      <c r="F33" s="71"/>
      <c r="G33" s="77"/>
    </row>
    <row r="34" spans="1:7" ht="18" customHeight="1">
      <c r="A34" s="76">
        <v>831</v>
      </c>
      <c r="B34" s="71"/>
      <c r="C34" s="71"/>
      <c r="D34" s="71"/>
      <c r="E34" s="71"/>
      <c r="F34" s="71"/>
      <c r="G34" s="77"/>
    </row>
    <row r="35" spans="1:7" ht="18" customHeight="1">
      <c r="A35" s="76">
        <v>832</v>
      </c>
      <c r="B35" s="71"/>
      <c r="C35" s="71"/>
      <c r="D35" s="71"/>
      <c r="E35" s="71"/>
      <c r="F35" s="71"/>
      <c r="G35" s="77"/>
    </row>
    <row r="36" spans="1:7" ht="18" customHeight="1">
      <c r="A36" s="76">
        <v>833</v>
      </c>
      <c r="B36" s="71"/>
      <c r="C36" s="71"/>
      <c r="D36" s="71"/>
      <c r="E36" s="71"/>
      <c r="F36" s="71"/>
      <c r="G36" s="77"/>
    </row>
    <row r="37" spans="1:7" ht="18" customHeight="1">
      <c r="A37" s="76">
        <v>834</v>
      </c>
      <c r="B37" s="71"/>
      <c r="C37" s="71"/>
      <c r="D37" s="71"/>
      <c r="E37" s="71"/>
      <c r="F37" s="71"/>
      <c r="G37" s="77"/>
    </row>
    <row r="38" spans="1:7" ht="18" customHeight="1">
      <c r="A38" s="76">
        <v>835</v>
      </c>
      <c r="B38" s="71"/>
      <c r="C38" s="71"/>
      <c r="D38" s="71"/>
      <c r="E38" s="71"/>
      <c r="F38" s="71"/>
      <c r="G38" s="77"/>
    </row>
    <row r="39" spans="1:7" ht="18" customHeight="1">
      <c r="A39" s="76">
        <v>836</v>
      </c>
      <c r="B39" s="71"/>
      <c r="C39" s="71"/>
      <c r="D39" s="71"/>
      <c r="E39" s="71"/>
      <c r="F39" s="71"/>
      <c r="G39" s="77"/>
    </row>
    <row r="40" spans="1:7" ht="18" customHeight="1">
      <c r="A40" s="76">
        <v>837</v>
      </c>
      <c r="B40" s="71"/>
      <c r="C40" s="71"/>
      <c r="D40" s="71"/>
      <c r="E40" s="71"/>
      <c r="F40" s="71"/>
      <c r="G40" s="77"/>
    </row>
    <row r="41" spans="1:7" ht="18" customHeight="1">
      <c r="A41" s="76">
        <v>838</v>
      </c>
      <c r="B41" s="71"/>
      <c r="C41" s="71"/>
      <c r="D41" s="71"/>
      <c r="E41" s="71"/>
      <c r="F41" s="71"/>
      <c r="G41" s="77"/>
    </row>
    <row r="42" spans="1:7" ht="18" customHeight="1">
      <c r="A42" s="76">
        <v>839</v>
      </c>
      <c r="B42" s="71"/>
      <c r="C42" s="71"/>
      <c r="D42" s="71"/>
      <c r="E42" s="71"/>
      <c r="F42" s="71"/>
      <c r="G42" s="77"/>
    </row>
    <row r="43" spans="1:7" ht="18" customHeight="1" thickBot="1">
      <c r="A43" s="78">
        <v>840</v>
      </c>
      <c r="B43" s="79"/>
      <c r="C43" s="79"/>
      <c r="D43" s="79"/>
      <c r="E43" s="79"/>
      <c r="F43" s="79"/>
      <c r="G43" s="80"/>
    </row>
  </sheetData>
  <mergeCells count="1">
    <mergeCell ref="B1:F2"/>
  </mergeCells>
  <printOptions/>
  <pageMargins left="0.32" right="0.2" top="0.16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</dc:creator>
  <cp:keywords/>
  <dc:description/>
  <cp:lastModifiedBy>Mico</cp:lastModifiedBy>
  <cp:lastPrinted>2007-03-05T01:42:51Z</cp:lastPrinted>
  <dcterms:created xsi:type="dcterms:W3CDTF">2006-02-18T20:27:22Z</dcterms:created>
  <dcterms:modified xsi:type="dcterms:W3CDTF">2007-03-09T19:46:23Z</dcterms:modified>
  <cp:category/>
  <cp:version/>
  <cp:contentType/>
  <cp:contentStatus/>
</cp:coreProperties>
</file>